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>
    <definedName name="_xlnm.Print_Area" localSheetId="1">'Лист3'!$A$1:$O$38</definedName>
  </definedNames>
  <calcPr fullCalcOnLoad="1"/>
</workbook>
</file>

<file path=xl/sharedStrings.xml><?xml version="1.0" encoding="utf-8"?>
<sst xmlns="http://schemas.openxmlformats.org/spreadsheetml/2006/main" count="94" uniqueCount="70">
  <si>
    <t>ВСЕГО МКД по МО, на капитальный ремонт  которых планируется предоставление финансовой поддержки, -  21</t>
  </si>
  <si>
    <t>ВСЕГО МКД с полным перечнем работ по капитальному ремонту -  0</t>
  </si>
  <si>
    <t>Адрес многоквартирного дома ( далее МКД)</t>
  </si>
  <si>
    <t>не проводился</t>
  </si>
  <si>
    <t>Пр-д Первомайский,4а</t>
  </si>
  <si>
    <t>Пер. Молодежный,9</t>
  </si>
  <si>
    <t>Пер. Озерный,2</t>
  </si>
  <si>
    <t>Пер. Молодежный,7</t>
  </si>
  <si>
    <t>Ул. Мелиративная,4</t>
  </si>
  <si>
    <t>Ул. Профсоюзная,11</t>
  </si>
  <si>
    <t>Ул. Гагарина,5</t>
  </si>
  <si>
    <t>Ул. Стройотрядовская,4а</t>
  </si>
  <si>
    <t>Ул. Гагарина,7/1</t>
  </si>
  <si>
    <t>Ул. Строителей,151а, корпус 1</t>
  </si>
  <si>
    <t>Ул. Гжатская,89</t>
  </si>
  <si>
    <t>Ул. Каплунова,4</t>
  </si>
  <si>
    <t>Ул. Свердлова,90</t>
  </si>
  <si>
    <t>Ул. Гагарина,10 корпус1</t>
  </si>
  <si>
    <t>Ул. Гагарина,10 корпус2</t>
  </si>
  <si>
    <t>Ул. Гагарина,10 корпус3</t>
  </si>
  <si>
    <t>Ул. Солнцева,11</t>
  </si>
  <si>
    <t>Ул. Советская,48</t>
  </si>
  <si>
    <t>№ п/п</t>
  </si>
  <si>
    <t>Год</t>
  </si>
  <si>
    <t>в том числе жилых</t>
  </si>
  <si>
    <t>Стоимость капитального ремонта, тыс.руб.</t>
  </si>
  <si>
    <t>в том числе за счет средств</t>
  </si>
  <si>
    <t>местного бюджета (субсидия)</t>
  </si>
  <si>
    <t>ТСЖ, других кооперативов, либо собственников помещений</t>
  </si>
  <si>
    <t>предусмотренные в местном бюджете на долевое финансирование</t>
  </si>
  <si>
    <t>за счет бюджета субъекта Российской Федерации</t>
  </si>
  <si>
    <t>за счет средств Фонда</t>
  </si>
  <si>
    <t>ВСЕГО</t>
  </si>
  <si>
    <t>ввода в эксплуатацию</t>
  </si>
  <si>
    <t>последнего комплексного капитального ремонта</t>
  </si>
  <si>
    <t>Группа капитальности</t>
  </si>
  <si>
    <t>общая площадь жилых и нежилых помещений в МКД,  всего</t>
  </si>
  <si>
    <t>всего</t>
  </si>
  <si>
    <t>Планируемый перечень работ по капитальному ремонту</t>
  </si>
  <si>
    <t xml:space="preserve">Удельная стоимость капитального ремонта, тыс.руб./кв. метр общей площади помещений в МКД </t>
  </si>
  <si>
    <t>в том числе жилых, находящихся в собственности граждан</t>
  </si>
  <si>
    <t>н/п</t>
  </si>
  <si>
    <t>ремонт крыши; утепление и ремонт фасада</t>
  </si>
  <si>
    <t>ремонт крыши</t>
  </si>
  <si>
    <t>Площадь помещений, кв.м</t>
  </si>
  <si>
    <t xml:space="preserve"> Гагаринское городское поселение Гагаринского района Смоленской области</t>
  </si>
  <si>
    <t>Ул. Ленинградская набережная,11,        корпус 1</t>
  </si>
  <si>
    <t>Ул.Ленинградская набережная,11,       корпус 2</t>
  </si>
  <si>
    <t xml:space="preserve"> Пер. Студенческий,7а</t>
  </si>
  <si>
    <t>ВСЕГО площадь жилых помещений в МКД, которым планируется предоставление финансовой поддержки, -  48080,21 м2</t>
  </si>
  <si>
    <t xml:space="preserve">  ремонт внутридомовых инженерных систем  водоснабжения, в том числе с установкой приборов учета потребления ресурсов и узлов управления (холодной воды, тепловой энергии); ремонт крыши </t>
  </si>
  <si>
    <t>ремонт крыши, ремонт подвальных помещений</t>
  </si>
  <si>
    <t xml:space="preserve">  ремонт внутридомовых инженерных систем   водоснабжения,  в том числе с установкой приборов учета потребления ресурсов и узлов управления (холодной воды, тепловой энергии); ремонт крыши </t>
  </si>
  <si>
    <t xml:space="preserve">  ремонт внутридомовых инженерных систем  водоснабжения, водоотведения, в том числе с установкой приборов учета потребления ресурсов и узлов управления (горячей  воды, тепловой энергии);ремонт крыши; утепление ремонт фасада</t>
  </si>
  <si>
    <r>
      <t xml:space="preserve">  ремонт внутридомовых инженерных систем  тепло-</t>
    </r>
    <r>
      <rPr>
        <u val="single"/>
        <sz val="10"/>
        <rFont val="Times New Roman"/>
        <family val="1"/>
      </rPr>
      <t xml:space="preserve"> электро-</t>
    </r>
    <r>
      <rPr>
        <sz val="10"/>
        <rFont val="Times New Roman"/>
        <family val="1"/>
      </rPr>
      <t xml:space="preserve">  водоснабжения, водоотведения,  в том числе с установкой приборов учета потребления ресурсов и узлов управления (холодной воды, тепловой энергии. электрической энергии);  ремонт подвальных помещений, утепление и ремонт фасада</t>
    </r>
  </si>
  <si>
    <r>
      <t xml:space="preserve">  ремонт внутридомовых инженерных систем электро-</t>
    </r>
    <r>
      <rPr>
        <u val="single"/>
        <sz val="10"/>
        <rFont val="Times New Roman"/>
        <family val="1"/>
      </rPr>
      <t xml:space="preserve"> тепло</t>
    </r>
    <r>
      <rPr>
        <sz val="10"/>
        <rFont val="Times New Roman"/>
        <family val="1"/>
      </rPr>
      <t>-   водоснабжения, водоотведения в том числе с установкой приборов учета потребления ресурсов и узлов управления (горячей воды, тепловой энергии, электрической энергии); ремонт крыши; утепление и ремонт фасада;ремонт подвальных помещений</t>
    </r>
  </si>
  <si>
    <t xml:space="preserve">ремонт крыши, утепление и ремонт фасада </t>
  </si>
  <si>
    <t xml:space="preserve">  ремонт внутридомовых инженерных систем электро,-  водоснабжения, водоотведения,  в том числе с установкой приборов учета потребления ресурсов и узлов управления (электрической энергии, тепловой энергии, холодной  воды); ремонт лифтового оборудования </t>
  </si>
  <si>
    <t xml:space="preserve">  ремонт внутридомовых инженерных систем электро,-  водоснабжения, водоотведения,  в том числе с установкой приборов учета потребления ресурсов и узлов управления (электрической энергии, тепловой энергии, холодной воды); ремонт лифтового оборудования </t>
  </si>
  <si>
    <t xml:space="preserve">  ремонт внутридомовых инженерных систем электро,  водоснабжения  в том числе с установкой приборов учета потребления ресурсов и узлов управления (электрической энергии, тепловой энергии, холодной  воды); ремонт лифтового оборудования </t>
  </si>
  <si>
    <t xml:space="preserve">  ремонт внутридомовых инженерных систем   электро, - водоснабжения в том числе с установкой приборов учета потребления ресурсов и узлов управления (электрической энергии),   ремонт крыши</t>
  </si>
  <si>
    <t xml:space="preserve">  ремонт внутридомовых инженерных систем электро-; тепло-;    водоснабжения, водоотведения в том числе с установкой приборов учета потребления ресурсов и узлов управления (горячей воды, тепловой энергии, электрической энергии); ремонт крыши; ремонт подвальных помещений, ремонт и утепление фасада</t>
  </si>
  <si>
    <t xml:space="preserve">  ремонт внутридомовых инженерных систем электро-; тепло-;   водоснабжения, водоотведения в том числе с установкой приборов учета потребления ресурсов и узлов управления (горячей воды, тепловой энергии,электрической энергии); ремонт крыши; ремонт подвальных помещений,  ремонт и утепление фасада</t>
  </si>
  <si>
    <t xml:space="preserve">  ремонт внутридомовых инженерных систем электро-; тепло-;    водоснабжения, водоотведения, в том числе с установкой приборов учета потребления ресурсов и узлов управления (горячей  воды, электрической энергии, тепловой энергии);  ремонт подвальных помещений,  утепление и ремонт  фасада</t>
  </si>
  <si>
    <t>Глава муниципального образования Гагаринское городское поселение Гагаринского района Смоленской области                                  Деев Г.М.</t>
  </si>
  <si>
    <t>ВСЕГО объем финансирования ремонта по МО:  - 43305,0 тыс. руб.,  в том числе за счет средств:  Фонда - 29978,5   тыс. руб , долевого финансирования бюджета субъекта Российской Федераци  - 7254,8 тыс. руб. , местного бюджета -   3906,4  тыс. руб. , ТСЖ, других кооперативов либо собственников помещений в МКД -  2165,3    тыс. руб.</t>
  </si>
  <si>
    <t xml:space="preserve">                 Приложение</t>
  </si>
  <si>
    <t>к решению Совета депутатов города Гагарин Смоленской области от 30.04.2009 года № 44</t>
  </si>
  <si>
    <r>
      <t xml:space="preserve">ПЕРЕЧЕНЬ </t>
    </r>
    <r>
      <rPr>
        <sz val="14"/>
        <rFont val="Times New Roman"/>
        <family val="1"/>
      </rPr>
      <t>многоквартирных домов</t>
    </r>
  </si>
  <si>
    <t xml:space="preserve"> в отношении которых планируется предоставление финансовой поддержки в рамках адресной программы Смоленской области по проведению капитального ремонта многоквартирных домов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</si>
</sst>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(* #,##0.0_);_(* \(#,##0.0\);_(* &quot;-&quot;??_);_(@_)"/>
    <numFmt numFmtId="187" formatCode="0.00000000"/>
  </numFmts>
  <fonts count="7">
    <font>
      <sz val="10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u val="single"/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top" wrapText="1"/>
    </xf>
    <xf numFmtId="185" fontId="3" fillId="0" borderId="1" xfId="0" applyNumberFormat="1" applyFont="1" applyBorder="1" applyAlignment="1">
      <alignment horizontal="center" vertical="center" wrapText="1"/>
    </xf>
    <xf numFmtId="186" fontId="3" fillId="0" borderId="1" xfId="18" applyNumberFormat="1" applyFont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distributed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Normal="75" zoomScaleSheetLayoutView="100" workbookViewId="0" topLeftCell="A1">
      <selection activeCell="J7" sqref="J7:J9"/>
    </sheetView>
  </sheetViews>
  <sheetFormatPr defaultColWidth="9.140625" defaultRowHeight="12.75"/>
  <cols>
    <col min="1" max="1" width="3.421875" style="0" customWidth="1"/>
    <col min="2" max="2" width="16.421875" style="0" customWidth="1"/>
    <col min="3" max="3" width="8.421875" style="0" customWidth="1"/>
    <col min="4" max="4" width="10.140625" style="0" customWidth="1"/>
    <col min="5" max="5" width="8.57421875" style="0" customWidth="1"/>
    <col min="6" max="7" width="8.28125" style="0" customWidth="1"/>
    <col min="8" max="8" width="8.57421875" style="0" customWidth="1"/>
    <col min="9" max="9" width="20.57421875" style="0" customWidth="1"/>
    <col min="10" max="10" width="10.421875" style="0" customWidth="1"/>
    <col min="11" max="11" width="10.7109375" style="0" customWidth="1"/>
    <col min="12" max="12" width="9.7109375" style="0" customWidth="1"/>
    <col min="13" max="13" width="9.57421875" style="0" customWidth="1"/>
    <col min="14" max="14" width="9.28125" style="0" customWidth="1"/>
    <col min="15" max="15" width="8.8515625" style="0" customWidth="1"/>
    <col min="16" max="16" width="9.140625" style="0" hidden="1" customWidth="1"/>
    <col min="17" max="17" width="10.57421875" style="0" bestFit="1" customWidth="1"/>
  </cols>
  <sheetData>
    <row r="1" spans="10:15" ht="12.75">
      <c r="J1" s="18" t="s">
        <v>66</v>
      </c>
      <c r="K1" s="18"/>
      <c r="L1" s="18"/>
      <c r="M1" s="18"/>
      <c r="N1" s="18"/>
      <c r="O1" s="18"/>
    </row>
    <row r="2" spans="10:15" ht="27" customHeight="1">
      <c r="J2" s="21" t="s">
        <v>67</v>
      </c>
      <c r="K2" s="21"/>
      <c r="L2" s="21"/>
      <c r="M2" s="21"/>
      <c r="N2" s="21"/>
      <c r="O2" s="21"/>
    </row>
    <row r="3" spans="1:15" s="3" customFormat="1" ht="17.25" customHeight="1">
      <c r="A3" s="24" t="s">
        <v>68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4" customFormat="1" ht="12.75">
      <c r="A4" s="14" t="s">
        <v>69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4" customFormat="1" ht="27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2" customFormat="1" ht="37.5" customHeight="1">
      <c r="A6" s="12" t="s">
        <v>22</v>
      </c>
      <c r="B6" s="19" t="s">
        <v>2</v>
      </c>
      <c r="C6" s="17" t="s">
        <v>23</v>
      </c>
      <c r="D6" s="17"/>
      <c r="E6" s="19" t="s">
        <v>35</v>
      </c>
      <c r="F6" s="17" t="s">
        <v>44</v>
      </c>
      <c r="G6" s="17"/>
      <c r="H6" s="17"/>
      <c r="I6" s="19" t="s">
        <v>38</v>
      </c>
      <c r="J6" s="17" t="s">
        <v>25</v>
      </c>
      <c r="K6" s="17"/>
      <c r="L6" s="17"/>
      <c r="M6" s="17"/>
      <c r="N6" s="17"/>
      <c r="O6" s="19" t="s">
        <v>39</v>
      </c>
    </row>
    <row r="7" spans="1:15" s="2" customFormat="1" ht="19.5" customHeight="1">
      <c r="A7" s="12"/>
      <c r="B7" s="20"/>
      <c r="C7" s="20" t="s">
        <v>33</v>
      </c>
      <c r="D7" s="20" t="s">
        <v>34</v>
      </c>
      <c r="E7" s="20"/>
      <c r="F7" s="20" t="s">
        <v>36</v>
      </c>
      <c r="G7" s="16" t="s">
        <v>24</v>
      </c>
      <c r="H7" s="16"/>
      <c r="I7" s="20"/>
      <c r="J7" s="20" t="s">
        <v>32</v>
      </c>
      <c r="K7" s="16" t="s">
        <v>26</v>
      </c>
      <c r="L7" s="16"/>
      <c r="M7" s="16"/>
      <c r="N7" s="16"/>
      <c r="O7" s="20"/>
    </row>
    <row r="8" spans="1:15" s="2" customFormat="1" ht="60" customHeight="1">
      <c r="A8" s="12"/>
      <c r="B8" s="20"/>
      <c r="C8" s="20"/>
      <c r="D8" s="20"/>
      <c r="E8" s="20"/>
      <c r="F8" s="20"/>
      <c r="G8" s="20" t="s">
        <v>37</v>
      </c>
      <c r="H8" s="20" t="s">
        <v>40</v>
      </c>
      <c r="I8" s="20"/>
      <c r="J8" s="20"/>
      <c r="K8" s="16" t="s">
        <v>27</v>
      </c>
      <c r="L8" s="16"/>
      <c r="M8" s="16"/>
      <c r="N8" s="16" t="s">
        <v>28</v>
      </c>
      <c r="O8" s="20"/>
    </row>
    <row r="9" spans="1:15" s="2" customFormat="1" ht="92.25" customHeight="1">
      <c r="A9" s="13"/>
      <c r="B9" s="20"/>
      <c r="C9" s="20"/>
      <c r="D9" s="20"/>
      <c r="E9" s="20"/>
      <c r="F9" s="20"/>
      <c r="G9" s="20"/>
      <c r="H9" s="20"/>
      <c r="I9" s="20"/>
      <c r="J9" s="20"/>
      <c r="K9" s="6" t="s">
        <v>31</v>
      </c>
      <c r="L9" s="6" t="s">
        <v>30</v>
      </c>
      <c r="M9" s="6" t="s">
        <v>29</v>
      </c>
      <c r="N9" s="16"/>
      <c r="O9" s="20"/>
    </row>
    <row r="10" spans="1:15" s="2" customFormat="1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</row>
    <row r="11" spans="1:15" s="2" customFormat="1" ht="24.75" customHeight="1">
      <c r="A11" s="16" t="s">
        <v>45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s="2" customFormat="1" ht="158.25" customHeight="1">
      <c r="A12" s="7">
        <v>1</v>
      </c>
      <c r="B12" s="7" t="s">
        <v>4</v>
      </c>
      <c r="C12" s="5">
        <v>1984</v>
      </c>
      <c r="D12" s="5" t="s">
        <v>3</v>
      </c>
      <c r="E12" s="5">
        <v>2</v>
      </c>
      <c r="F12" s="5">
        <v>1053.68</v>
      </c>
      <c r="G12" s="5">
        <v>955.16</v>
      </c>
      <c r="H12" s="5">
        <v>304.07</v>
      </c>
      <c r="I12" s="5" t="s">
        <v>52</v>
      </c>
      <c r="J12" s="8">
        <v>548</v>
      </c>
      <c r="K12" s="8">
        <f aca="true" t="shared" si="0" ref="K12:K31">J12-L12-M12-N12</f>
        <v>379.36122</v>
      </c>
      <c r="L12" s="8">
        <f aca="true" t="shared" si="1" ref="L12:L32">(J12-N12)*0.2713*0.65</f>
        <v>91.805207</v>
      </c>
      <c r="M12" s="8">
        <f aca="true" t="shared" si="2" ref="M12:M32">(J12-N12)*0.2713-L12</f>
        <v>49.433572999999996</v>
      </c>
      <c r="N12" s="8">
        <f aca="true" t="shared" si="3" ref="N12:N31">J12*0.05</f>
        <v>27.400000000000002</v>
      </c>
      <c r="O12" s="5">
        <v>0.574</v>
      </c>
    </row>
    <row r="13" spans="1:15" s="2" customFormat="1" ht="171.75" customHeight="1">
      <c r="A13" s="7">
        <v>2</v>
      </c>
      <c r="B13" s="7" t="s">
        <v>5</v>
      </c>
      <c r="C13" s="5">
        <v>1990</v>
      </c>
      <c r="D13" s="5" t="s">
        <v>41</v>
      </c>
      <c r="E13" s="5">
        <v>2</v>
      </c>
      <c r="F13" s="5">
        <v>828.9</v>
      </c>
      <c r="G13" s="5">
        <v>724.9</v>
      </c>
      <c r="H13" s="5">
        <v>178.3</v>
      </c>
      <c r="I13" s="5" t="s">
        <v>53</v>
      </c>
      <c r="J13" s="8">
        <v>681.81</v>
      </c>
      <c r="K13" s="8">
        <f t="shared" si="0"/>
        <v>471.99319965</v>
      </c>
      <c r="L13" s="8">
        <f t="shared" si="1"/>
        <v>114.22209522749999</v>
      </c>
      <c r="M13" s="8">
        <f t="shared" si="2"/>
        <v>61.50420512249998</v>
      </c>
      <c r="N13" s="8">
        <f t="shared" si="3"/>
        <v>34.0905</v>
      </c>
      <c r="O13" s="5">
        <v>0.941</v>
      </c>
    </row>
    <row r="14" spans="1:15" s="2" customFormat="1" ht="156.75" customHeight="1">
      <c r="A14" s="7">
        <v>3</v>
      </c>
      <c r="B14" s="7" t="s">
        <v>8</v>
      </c>
      <c r="C14" s="5">
        <v>1981</v>
      </c>
      <c r="D14" s="5" t="s">
        <v>41</v>
      </c>
      <c r="E14" s="5">
        <v>2</v>
      </c>
      <c r="F14" s="5">
        <v>1218.04</v>
      </c>
      <c r="G14" s="5">
        <v>1105.21</v>
      </c>
      <c r="H14" s="5">
        <v>1105.21</v>
      </c>
      <c r="I14" s="5" t="s">
        <v>50</v>
      </c>
      <c r="J14" s="8">
        <v>553.51</v>
      </c>
      <c r="K14" s="8">
        <f t="shared" si="0"/>
        <v>383.17560015000004</v>
      </c>
      <c r="L14" s="8">
        <f t="shared" si="1"/>
        <v>92.7282849025</v>
      </c>
      <c r="M14" s="8">
        <f t="shared" si="2"/>
        <v>49.93061494749999</v>
      </c>
      <c r="N14" s="8">
        <f t="shared" si="3"/>
        <v>27.6755</v>
      </c>
      <c r="O14" s="5">
        <v>0.322</v>
      </c>
    </row>
    <row r="15" spans="1:15" s="2" customFormat="1" ht="67.5" customHeight="1">
      <c r="A15" s="7">
        <v>4</v>
      </c>
      <c r="B15" s="7" t="s">
        <v>6</v>
      </c>
      <c r="C15" s="5">
        <v>1971</v>
      </c>
      <c r="D15" s="5" t="s">
        <v>41</v>
      </c>
      <c r="E15" s="5">
        <v>2</v>
      </c>
      <c r="F15" s="5">
        <v>109.98</v>
      </c>
      <c r="G15" s="5">
        <v>74.7</v>
      </c>
      <c r="H15" s="5">
        <v>74.1</v>
      </c>
      <c r="I15" s="5" t="s">
        <v>51</v>
      </c>
      <c r="J15" s="8">
        <v>86.7</v>
      </c>
      <c r="K15" s="8">
        <f t="shared" si="0"/>
        <v>60.0193755</v>
      </c>
      <c r="L15" s="8">
        <f t="shared" si="1"/>
        <v>14.524655925</v>
      </c>
      <c r="M15" s="8">
        <f t="shared" si="2"/>
        <v>7.820968575</v>
      </c>
      <c r="N15" s="8">
        <f t="shared" si="3"/>
        <v>4.335</v>
      </c>
      <c r="O15" s="5">
        <v>1.171</v>
      </c>
    </row>
    <row r="16" spans="1:15" s="2" customFormat="1" ht="67.5" customHeight="1">
      <c r="A16" s="7">
        <v>5</v>
      </c>
      <c r="B16" s="7" t="s">
        <v>9</v>
      </c>
      <c r="C16" s="5">
        <v>1980</v>
      </c>
      <c r="D16" s="5" t="s">
        <v>41</v>
      </c>
      <c r="E16" s="5">
        <v>2</v>
      </c>
      <c r="F16" s="5">
        <v>115.14</v>
      </c>
      <c r="G16" s="5">
        <v>100.2</v>
      </c>
      <c r="H16" s="5">
        <v>100.2</v>
      </c>
      <c r="I16" s="5" t="s">
        <v>51</v>
      </c>
      <c r="J16" s="8">
        <v>96</v>
      </c>
      <c r="K16" s="8">
        <f t="shared" si="0"/>
        <v>66.45744</v>
      </c>
      <c r="L16" s="8">
        <f t="shared" si="1"/>
        <v>16.082664</v>
      </c>
      <c r="M16" s="8">
        <f t="shared" si="2"/>
        <v>8.659896</v>
      </c>
      <c r="N16" s="8">
        <f t="shared" si="3"/>
        <v>4.800000000000001</v>
      </c>
      <c r="O16" s="5">
        <v>0.957</v>
      </c>
    </row>
    <row r="17" spans="1:15" s="2" customFormat="1" ht="233.25" customHeight="1">
      <c r="A17" s="7">
        <v>6</v>
      </c>
      <c r="B17" s="7" t="s">
        <v>46</v>
      </c>
      <c r="C17" s="5">
        <v>1982</v>
      </c>
      <c r="D17" s="5" t="s">
        <v>41</v>
      </c>
      <c r="E17" s="5">
        <v>1</v>
      </c>
      <c r="F17" s="5">
        <v>2841.2</v>
      </c>
      <c r="G17" s="5">
        <v>1998.11</v>
      </c>
      <c r="H17" s="5">
        <v>846.5</v>
      </c>
      <c r="I17" s="5" t="s">
        <v>61</v>
      </c>
      <c r="J17" s="8">
        <v>4247</v>
      </c>
      <c r="K17" s="8">
        <f t="shared" si="0"/>
        <v>2940.049455</v>
      </c>
      <c r="L17" s="8">
        <f t="shared" si="1"/>
        <v>711.49035425</v>
      </c>
      <c r="M17" s="8">
        <f t="shared" si="2"/>
        <v>383.11019075</v>
      </c>
      <c r="N17" s="8">
        <f t="shared" si="3"/>
        <v>212.35000000000002</v>
      </c>
      <c r="O17" s="5">
        <v>1.495</v>
      </c>
    </row>
    <row r="18" spans="1:15" s="2" customFormat="1" ht="237" customHeight="1">
      <c r="A18" s="7">
        <v>7</v>
      </c>
      <c r="B18" s="7" t="s">
        <v>47</v>
      </c>
      <c r="C18" s="5">
        <v>1982</v>
      </c>
      <c r="D18" s="5" t="s">
        <v>41</v>
      </c>
      <c r="E18" s="5">
        <v>1</v>
      </c>
      <c r="F18" s="5">
        <v>2811.6</v>
      </c>
      <c r="G18" s="5">
        <v>2013.57</v>
      </c>
      <c r="H18" s="5">
        <v>1135.2</v>
      </c>
      <c r="I18" s="5" t="s">
        <v>62</v>
      </c>
      <c r="J18" s="8">
        <v>3549.5</v>
      </c>
      <c r="K18" s="8">
        <f t="shared" si="0"/>
        <v>2457.1946175000003</v>
      </c>
      <c r="L18" s="8">
        <f t="shared" si="1"/>
        <v>594.6397486249999</v>
      </c>
      <c r="M18" s="8">
        <f t="shared" si="2"/>
        <v>320.190633875</v>
      </c>
      <c r="N18" s="8">
        <f t="shared" si="3"/>
        <v>177.47500000000002</v>
      </c>
      <c r="O18" s="5">
        <v>1.262</v>
      </c>
    </row>
    <row r="19" spans="1:15" s="2" customFormat="1" ht="213.75" customHeight="1">
      <c r="A19" s="7">
        <v>8</v>
      </c>
      <c r="B19" s="7" t="s">
        <v>10</v>
      </c>
      <c r="C19" s="5">
        <v>1975</v>
      </c>
      <c r="D19" s="5" t="s">
        <v>41</v>
      </c>
      <c r="E19" s="5">
        <v>1</v>
      </c>
      <c r="F19" s="5">
        <v>3470.23</v>
      </c>
      <c r="G19" s="5">
        <v>2578.7</v>
      </c>
      <c r="H19" s="5">
        <v>1070.57</v>
      </c>
      <c r="I19" s="5" t="s">
        <v>54</v>
      </c>
      <c r="J19" s="8">
        <v>3439</v>
      </c>
      <c r="K19" s="8">
        <f t="shared" si="0"/>
        <v>2380.6993350000002</v>
      </c>
      <c r="L19" s="8">
        <f t="shared" si="1"/>
        <v>576.1279322500001</v>
      </c>
      <c r="M19" s="8">
        <f t="shared" si="2"/>
        <v>310.22273275</v>
      </c>
      <c r="N19" s="8">
        <f t="shared" si="3"/>
        <v>171.95000000000002</v>
      </c>
      <c r="O19" s="5">
        <v>0.991</v>
      </c>
    </row>
    <row r="20" spans="1:15" s="2" customFormat="1" ht="222.75" customHeight="1">
      <c r="A20" s="7">
        <v>9</v>
      </c>
      <c r="B20" s="7" t="s">
        <v>11</v>
      </c>
      <c r="C20" s="5">
        <v>1982</v>
      </c>
      <c r="D20" s="5" t="s">
        <v>41</v>
      </c>
      <c r="E20" s="5">
        <v>1</v>
      </c>
      <c r="F20" s="5">
        <v>3034.3</v>
      </c>
      <c r="G20" s="5">
        <v>2487.5</v>
      </c>
      <c r="H20" s="5">
        <v>822.8</v>
      </c>
      <c r="I20" s="5" t="s">
        <v>63</v>
      </c>
      <c r="J20" s="8">
        <v>2538.8</v>
      </c>
      <c r="K20" s="8">
        <f t="shared" si="0"/>
        <v>1757.5223819999999</v>
      </c>
      <c r="L20" s="8">
        <f t="shared" si="1"/>
        <v>425.3194517</v>
      </c>
      <c r="M20" s="8">
        <f t="shared" si="2"/>
        <v>229.01816630000002</v>
      </c>
      <c r="N20" s="8">
        <f t="shared" si="3"/>
        <v>126.94000000000001</v>
      </c>
      <c r="O20" s="5">
        <v>0.836</v>
      </c>
    </row>
    <row r="21" spans="1:15" s="2" customFormat="1" ht="67.5" customHeight="1">
      <c r="A21" s="7">
        <v>10</v>
      </c>
      <c r="B21" s="7" t="s">
        <v>7</v>
      </c>
      <c r="C21" s="5">
        <v>1971</v>
      </c>
      <c r="D21" s="5" t="s">
        <v>41</v>
      </c>
      <c r="E21" s="5">
        <v>4</v>
      </c>
      <c r="F21" s="5">
        <v>91.17</v>
      </c>
      <c r="G21" s="5">
        <v>62.2</v>
      </c>
      <c r="H21" s="5">
        <v>62.2</v>
      </c>
      <c r="I21" s="5" t="s">
        <v>42</v>
      </c>
      <c r="J21" s="5">
        <v>540.4</v>
      </c>
      <c r="K21" s="8">
        <f t="shared" si="0"/>
        <v>374.100006</v>
      </c>
      <c r="L21" s="8">
        <f t="shared" si="1"/>
        <v>90.5319961</v>
      </c>
      <c r="M21" s="8">
        <f t="shared" si="2"/>
        <v>48.74799789999999</v>
      </c>
      <c r="N21" s="8">
        <f t="shared" si="3"/>
        <v>27.02</v>
      </c>
      <c r="O21" s="5">
        <v>5.927</v>
      </c>
    </row>
    <row r="22" spans="1:15" s="2" customFormat="1" ht="222.75" customHeight="1">
      <c r="A22" s="7">
        <v>11</v>
      </c>
      <c r="B22" s="7" t="s">
        <v>12</v>
      </c>
      <c r="C22" s="5">
        <v>1961</v>
      </c>
      <c r="D22" s="5" t="s">
        <v>41</v>
      </c>
      <c r="E22" s="5">
        <v>2</v>
      </c>
      <c r="F22" s="5">
        <v>887.1</v>
      </c>
      <c r="G22" s="5">
        <v>547.97</v>
      </c>
      <c r="H22" s="5">
        <v>446.62</v>
      </c>
      <c r="I22" s="5" t="s">
        <v>55</v>
      </c>
      <c r="J22" s="8">
        <v>2106</v>
      </c>
      <c r="K22" s="8">
        <f t="shared" si="0"/>
        <v>1457.91009</v>
      </c>
      <c r="L22" s="8">
        <f t="shared" si="1"/>
        <v>352.8134415</v>
      </c>
      <c r="M22" s="8">
        <f t="shared" si="2"/>
        <v>189.97646849999995</v>
      </c>
      <c r="N22" s="8">
        <f t="shared" si="3"/>
        <v>105.30000000000001</v>
      </c>
      <c r="O22" s="5">
        <v>2.374</v>
      </c>
    </row>
    <row r="23" spans="1:15" s="2" customFormat="1" ht="67.5" customHeight="1">
      <c r="A23" s="7">
        <v>12</v>
      </c>
      <c r="B23" s="7" t="s">
        <v>48</v>
      </c>
      <c r="C23" s="5">
        <v>1974</v>
      </c>
      <c r="D23" s="5" t="s">
        <v>41</v>
      </c>
      <c r="E23" s="5">
        <v>1</v>
      </c>
      <c r="F23" s="5">
        <v>3830.5</v>
      </c>
      <c r="G23" s="5">
        <v>3237.5</v>
      </c>
      <c r="H23" s="5">
        <v>2849</v>
      </c>
      <c r="I23" s="5" t="s">
        <v>51</v>
      </c>
      <c r="J23" s="8">
        <v>524.11</v>
      </c>
      <c r="K23" s="8">
        <f t="shared" si="0"/>
        <v>362.8230091500001</v>
      </c>
      <c r="L23" s="8">
        <f t="shared" si="1"/>
        <v>87.8029690525</v>
      </c>
      <c r="M23" s="8">
        <f t="shared" si="2"/>
        <v>47.27852179749999</v>
      </c>
      <c r="N23" s="8">
        <f t="shared" si="3"/>
        <v>26.2055</v>
      </c>
      <c r="O23" s="5">
        <v>0.136</v>
      </c>
    </row>
    <row r="24" spans="1:15" s="2" customFormat="1" ht="67.5" customHeight="1">
      <c r="A24" s="7">
        <v>13</v>
      </c>
      <c r="B24" s="7" t="s">
        <v>13</v>
      </c>
      <c r="C24" s="5">
        <v>1993</v>
      </c>
      <c r="D24" s="5" t="s">
        <v>41</v>
      </c>
      <c r="E24" s="5">
        <v>1</v>
      </c>
      <c r="F24" s="5">
        <v>6729.6</v>
      </c>
      <c r="G24" s="5">
        <v>5938</v>
      </c>
      <c r="H24" s="5">
        <v>4877.2</v>
      </c>
      <c r="I24" s="5" t="s">
        <v>42</v>
      </c>
      <c r="J24" s="8">
        <v>3029.063</v>
      </c>
      <c r="K24" s="8">
        <f t="shared" si="0"/>
        <v>2096.914297695</v>
      </c>
      <c r="L24" s="8">
        <f t="shared" si="1"/>
        <v>507.45210899825</v>
      </c>
      <c r="M24" s="8">
        <f t="shared" si="2"/>
        <v>273.24344330674995</v>
      </c>
      <c r="N24" s="8">
        <f t="shared" si="3"/>
        <v>151.45315000000002</v>
      </c>
      <c r="O24" s="5">
        <v>0.491</v>
      </c>
    </row>
    <row r="25" spans="1:15" s="2" customFormat="1" ht="95.25" customHeight="1">
      <c r="A25" s="7">
        <v>14</v>
      </c>
      <c r="B25" s="7" t="s">
        <v>14</v>
      </c>
      <c r="C25" s="5">
        <v>1964</v>
      </c>
      <c r="D25" s="5" t="s">
        <v>41</v>
      </c>
      <c r="E25" s="5">
        <v>4</v>
      </c>
      <c r="F25" s="5">
        <v>195.2</v>
      </c>
      <c r="G25" s="5">
        <v>195.2</v>
      </c>
      <c r="H25" s="5">
        <v>56.89</v>
      </c>
      <c r="I25" s="5" t="s">
        <v>56</v>
      </c>
      <c r="J25" s="8">
        <v>309.875</v>
      </c>
      <c r="K25" s="8">
        <f t="shared" si="0"/>
        <v>214.51561687499998</v>
      </c>
      <c r="L25" s="8">
        <f t="shared" si="1"/>
        <v>51.91266153125</v>
      </c>
      <c r="M25" s="8">
        <f t="shared" si="2"/>
        <v>27.95297159375</v>
      </c>
      <c r="N25" s="8">
        <f t="shared" si="3"/>
        <v>15.49375</v>
      </c>
      <c r="O25" s="5">
        <v>1.587</v>
      </c>
    </row>
    <row r="26" spans="1:15" s="2" customFormat="1" ht="186.75" customHeight="1">
      <c r="A26" s="7">
        <v>14</v>
      </c>
      <c r="B26" s="7" t="s">
        <v>15</v>
      </c>
      <c r="C26" s="5">
        <v>1975</v>
      </c>
      <c r="D26" s="5" t="s">
        <v>41</v>
      </c>
      <c r="E26" s="5">
        <v>2</v>
      </c>
      <c r="F26" s="5">
        <v>797.7</v>
      </c>
      <c r="G26" s="5">
        <v>738.54</v>
      </c>
      <c r="H26" s="5">
        <v>527.2</v>
      </c>
      <c r="I26" s="5" t="s">
        <v>60</v>
      </c>
      <c r="J26" s="8">
        <v>628.367</v>
      </c>
      <c r="K26" s="8">
        <f t="shared" si="0"/>
        <v>434.99648125500005</v>
      </c>
      <c r="L26" s="8">
        <f t="shared" si="1"/>
        <v>105.26890968424998</v>
      </c>
      <c r="M26" s="8">
        <f t="shared" si="2"/>
        <v>56.68325906074999</v>
      </c>
      <c r="N26" s="8">
        <f t="shared" si="3"/>
        <v>31.41835</v>
      </c>
      <c r="O26" s="5">
        <v>0.787</v>
      </c>
    </row>
    <row r="27" spans="1:15" s="2" customFormat="1" ht="55.5" customHeight="1">
      <c r="A27" s="7">
        <v>16</v>
      </c>
      <c r="B27" s="7" t="s">
        <v>16</v>
      </c>
      <c r="C27" s="5">
        <v>1981</v>
      </c>
      <c r="D27" s="5" t="s">
        <v>41</v>
      </c>
      <c r="E27" s="5">
        <v>1</v>
      </c>
      <c r="F27" s="5">
        <v>7412.1</v>
      </c>
      <c r="G27" s="5">
        <v>7063.5</v>
      </c>
      <c r="H27" s="5">
        <v>6443.06</v>
      </c>
      <c r="I27" s="5" t="s">
        <v>42</v>
      </c>
      <c r="J27" s="9">
        <v>3216.1</v>
      </c>
      <c r="K27" s="8">
        <f t="shared" si="0"/>
        <v>2226.3934665</v>
      </c>
      <c r="L27" s="8">
        <f t="shared" si="1"/>
        <v>538.7859967750001</v>
      </c>
      <c r="M27" s="8">
        <f t="shared" si="2"/>
        <v>290.11553672499997</v>
      </c>
      <c r="N27" s="8">
        <f t="shared" si="3"/>
        <v>160.805</v>
      </c>
      <c r="O27" s="5">
        <v>0.434</v>
      </c>
    </row>
    <row r="28" spans="1:15" s="2" customFormat="1" ht="213.75" customHeight="1">
      <c r="A28" s="7">
        <v>17</v>
      </c>
      <c r="B28" s="7" t="s">
        <v>17</v>
      </c>
      <c r="C28" s="5">
        <v>1982</v>
      </c>
      <c r="D28" s="5" t="s">
        <v>41</v>
      </c>
      <c r="E28" s="5">
        <v>1</v>
      </c>
      <c r="F28" s="5">
        <v>5423.35</v>
      </c>
      <c r="G28" s="5">
        <v>4154.7</v>
      </c>
      <c r="H28" s="5">
        <v>754.51</v>
      </c>
      <c r="I28" s="5" t="s">
        <v>57</v>
      </c>
      <c r="J28" s="8">
        <v>5397.41</v>
      </c>
      <c r="K28" s="8">
        <f t="shared" si="0"/>
        <v>3736.43803365</v>
      </c>
      <c r="L28" s="8">
        <f t="shared" si="1"/>
        <v>904.2159531274999</v>
      </c>
      <c r="M28" s="8">
        <f t="shared" si="2"/>
        <v>486.88551322249987</v>
      </c>
      <c r="N28" s="8">
        <f t="shared" si="3"/>
        <v>269.8705</v>
      </c>
      <c r="O28" s="5">
        <v>0.995</v>
      </c>
    </row>
    <row r="29" spans="1:15" s="2" customFormat="1" ht="210.75" customHeight="1">
      <c r="A29" s="7">
        <v>18</v>
      </c>
      <c r="B29" s="7" t="s">
        <v>18</v>
      </c>
      <c r="C29" s="5">
        <v>1982</v>
      </c>
      <c r="D29" s="5" t="s">
        <v>41</v>
      </c>
      <c r="E29" s="5">
        <v>1</v>
      </c>
      <c r="F29" s="5">
        <v>5471.3</v>
      </c>
      <c r="G29" s="5">
        <v>4139.07</v>
      </c>
      <c r="H29" s="5">
        <v>879.99</v>
      </c>
      <c r="I29" s="5" t="s">
        <v>58</v>
      </c>
      <c r="J29" s="8">
        <v>5451.36</v>
      </c>
      <c r="K29" s="8">
        <f t="shared" si="0"/>
        <v>3773.7857304</v>
      </c>
      <c r="L29" s="8">
        <f t="shared" si="1"/>
        <v>913.2540752399999</v>
      </c>
      <c r="M29" s="8">
        <f t="shared" si="2"/>
        <v>491.75219435999986</v>
      </c>
      <c r="N29" s="8">
        <f t="shared" si="3"/>
        <v>272.568</v>
      </c>
      <c r="O29" s="5">
        <v>0.98</v>
      </c>
    </row>
    <row r="30" spans="1:15" s="2" customFormat="1" ht="161.25" customHeight="1">
      <c r="A30" s="7">
        <v>19</v>
      </c>
      <c r="B30" s="7" t="s">
        <v>19</v>
      </c>
      <c r="C30" s="5">
        <v>1986</v>
      </c>
      <c r="D30" s="5" t="s">
        <v>41</v>
      </c>
      <c r="E30" s="5">
        <v>1</v>
      </c>
      <c r="F30" s="5">
        <v>7224.2</v>
      </c>
      <c r="G30" s="5">
        <v>4422</v>
      </c>
      <c r="H30" s="5">
        <v>1181.12</v>
      </c>
      <c r="I30" s="5" t="s">
        <v>59</v>
      </c>
      <c r="J30" s="8">
        <v>5293.195</v>
      </c>
      <c r="K30" s="8">
        <f t="shared" si="0"/>
        <v>3664.2936366749996</v>
      </c>
      <c r="L30" s="8">
        <f t="shared" si="1"/>
        <v>886.75704866125</v>
      </c>
      <c r="M30" s="8">
        <f t="shared" si="2"/>
        <v>477.4845646637499</v>
      </c>
      <c r="N30" s="8">
        <f t="shared" si="3"/>
        <v>264.65975</v>
      </c>
      <c r="O30" s="5">
        <v>0.733</v>
      </c>
    </row>
    <row r="31" spans="1:15" s="2" customFormat="1" ht="32.25" customHeight="1">
      <c r="A31" s="7"/>
      <c r="B31" s="7" t="s">
        <v>20</v>
      </c>
      <c r="C31" s="5">
        <v>1992</v>
      </c>
      <c r="D31" s="5" t="s">
        <v>41</v>
      </c>
      <c r="E31" s="5">
        <v>1</v>
      </c>
      <c r="F31" s="5">
        <v>5932.2</v>
      </c>
      <c r="G31" s="5">
        <v>5310.3</v>
      </c>
      <c r="H31" s="5">
        <v>5310.3</v>
      </c>
      <c r="I31" s="5" t="s">
        <v>43</v>
      </c>
      <c r="J31" s="8">
        <v>736</v>
      </c>
      <c r="K31" s="8">
        <f t="shared" si="0"/>
        <v>509.50704</v>
      </c>
      <c r="L31" s="8">
        <f t="shared" si="1"/>
        <v>123.300424</v>
      </c>
      <c r="M31" s="8">
        <f t="shared" si="2"/>
        <v>66.39253599999999</v>
      </c>
      <c r="N31" s="8">
        <f t="shared" si="3"/>
        <v>36.800000000000004</v>
      </c>
      <c r="O31" s="5">
        <v>0.124</v>
      </c>
    </row>
    <row r="32" spans="1:15" s="2" customFormat="1" ht="67.5" customHeight="1">
      <c r="A32" s="7">
        <v>21</v>
      </c>
      <c r="B32" s="7" t="s">
        <v>21</v>
      </c>
      <c r="C32" s="5">
        <v>1917</v>
      </c>
      <c r="D32" s="5" t="s">
        <v>41</v>
      </c>
      <c r="E32" s="5">
        <v>4</v>
      </c>
      <c r="F32" s="5">
        <v>252.75</v>
      </c>
      <c r="G32" s="5">
        <v>233.18</v>
      </c>
      <c r="H32" s="5">
        <v>51.77</v>
      </c>
      <c r="I32" s="5" t="s">
        <v>42</v>
      </c>
      <c r="J32" s="5">
        <v>332.8</v>
      </c>
      <c r="K32" s="8">
        <v>230.4</v>
      </c>
      <c r="L32" s="8">
        <f t="shared" si="1"/>
        <v>55.7426545</v>
      </c>
      <c r="M32" s="8">
        <f t="shared" si="2"/>
        <v>30.0152755</v>
      </c>
      <c r="N32" s="8">
        <v>16.7</v>
      </c>
      <c r="O32" s="5">
        <v>1.316</v>
      </c>
    </row>
    <row r="33" spans="1:15" s="2" customFormat="1" ht="83.25" customHeight="1">
      <c r="A33" s="16" t="s">
        <v>0</v>
      </c>
      <c r="B33" s="16"/>
      <c r="C33" s="16"/>
      <c r="D33" s="16"/>
      <c r="E33" s="16"/>
      <c r="F33" s="16" t="s">
        <v>49</v>
      </c>
      <c r="G33" s="16"/>
      <c r="H33" s="16"/>
      <c r="I33" s="5" t="s">
        <v>1</v>
      </c>
      <c r="J33" s="11" t="s">
        <v>65</v>
      </c>
      <c r="K33" s="11"/>
      <c r="L33" s="11"/>
      <c r="M33" s="11"/>
      <c r="N33" s="11"/>
      <c r="O33" s="11"/>
    </row>
    <row r="34" ht="12.75">
      <c r="J34" s="10"/>
    </row>
    <row r="36" spans="2:19" ht="12.75">
      <c r="B36" s="22" t="s">
        <v>64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12.7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</sheetData>
  <mergeCells count="27">
    <mergeCell ref="B36:S37"/>
    <mergeCell ref="A3:O3"/>
    <mergeCell ref="A11:O11"/>
    <mergeCell ref="A33:E33"/>
    <mergeCell ref="F33:H33"/>
    <mergeCell ref="G8:G9"/>
    <mergeCell ref="J7:J9"/>
    <mergeCell ref="I6:I9"/>
    <mergeCell ref="O6:O9"/>
    <mergeCell ref="F7:F9"/>
    <mergeCell ref="J1:O1"/>
    <mergeCell ref="B6:B9"/>
    <mergeCell ref="J2:O2"/>
    <mergeCell ref="E6:E9"/>
    <mergeCell ref="C6:D6"/>
    <mergeCell ref="F6:H6"/>
    <mergeCell ref="C7:C9"/>
    <mergeCell ref="D7:D9"/>
    <mergeCell ref="H8:H9"/>
    <mergeCell ref="G7:H7"/>
    <mergeCell ref="J33:O33"/>
    <mergeCell ref="A6:A9"/>
    <mergeCell ref="A4:O5"/>
    <mergeCell ref="K7:N7"/>
    <mergeCell ref="K8:M8"/>
    <mergeCell ref="N8:N9"/>
    <mergeCell ref="J6:N6"/>
  </mergeCell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Инна</cp:lastModifiedBy>
  <cp:lastPrinted>2009-05-04T11:50:02Z</cp:lastPrinted>
  <dcterms:created xsi:type="dcterms:W3CDTF">1996-10-08T23:32:33Z</dcterms:created>
  <dcterms:modified xsi:type="dcterms:W3CDTF">2009-05-19T06:04:39Z</dcterms:modified>
  <cp:category/>
  <cp:version/>
  <cp:contentType/>
  <cp:contentStatus/>
</cp:coreProperties>
</file>