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<sst xmlns="http://schemas.openxmlformats.org/spreadsheetml/2006/main" count="372" uniqueCount="127">
  <si>
    <t>Наименование</t>
  </si>
  <si>
    <t>раздел</t>
  </si>
  <si>
    <t>подраздел</t>
  </si>
  <si>
    <t>целевая статья</t>
  </si>
  <si>
    <t>вид расходов</t>
  </si>
  <si>
    <t>тыс.руб.</t>
  </si>
  <si>
    <t>Общегосударственные вопросы</t>
  </si>
  <si>
    <t>Центральный аппарат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</si>
  <si>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</si>
  <si>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</si>
  <si>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</si>
  <si>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</si>
  <si>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01</t>
  </si>
  <si>
    <t>03</t>
  </si>
  <si>
    <t>092 00 00</t>
  </si>
  <si>
    <t>351 00 00</t>
  </si>
  <si>
    <t>Прочие расходы</t>
  </si>
  <si>
    <t>Другие общегосударственные вопросы</t>
  </si>
  <si>
    <t>Выполнение других обязательств государства</t>
  </si>
  <si>
    <t>Региональные целевые программы</t>
  </si>
  <si>
    <t>Жилищно-коммунальное хозяйство</t>
  </si>
  <si>
    <t>Жилищное хозяйство</t>
  </si>
  <si>
    <t xml:space="preserve">Мероприятия в области жилищного хозяйства 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</si>
  <si>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</si>
  <si>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</si>
  <si>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</si>
  <si>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</si>
  <si>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Социальное обеспечение населения</t>
  </si>
  <si>
    <t>Культура</t>
  </si>
  <si>
    <t>Дворцы и дома 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</si>
  <si>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</si>
  <si>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04</t>
  </si>
  <si>
    <t>05</t>
  </si>
  <si>
    <t>02</t>
  </si>
  <si>
    <t>09</t>
  </si>
  <si>
    <t>08</t>
  </si>
  <si>
    <t>005</t>
  </si>
  <si>
    <t>10</t>
  </si>
  <si>
    <t>ИТОГО   РАСХОДОВ</t>
  </si>
  <si>
    <t>код главного распорядителя средств</t>
  </si>
  <si>
    <t>001</t>
  </si>
  <si>
    <t>Выполнение функций бюджетными учреждениями</t>
  </si>
  <si>
    <t>Выполнение функций органами местного самоуправления</t>
  </si>
  <si>
    <t>002 03 00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</si>
  <si>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</si>
  <si>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</si>
  <si>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</si>
  <si>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002 04 00</t>
  </si>
  <si>
    <t>013</t>
  </si>
  <si>
    <t>12</t>
  </si>
  <si>
    <t>070 05 00</t>
  </si>
  <si>
    <t>Резервные фонды местных администраций</t>
  </si>
  <si>
    <t>14</t>
  </si>
  <si>
    <t>Обеспечение приватизации и проведение предпродажной подготовки объектов приватизации</t>
  </si>
  <si>
    <t>002 29 00</t>
  </si>
  <si>
    <t>Реализация государственных функций, связанных с общегосударственным управлением</t>
  </si>
  <si>
    <t>092 03 00</t>
  </si>
  <si>
    <t>Субсидии юридическим лицам</t>
  </si>
  <si>
    <t>350 02 00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</si>
  <si>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</si>
  <si>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</si>
  <si>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</si>
  <si>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</si>
  <si>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</si>
  <si>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</si>
  <si>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</si>
  <si>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</si>
  <si>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</si>
  <si>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</si>
  <si>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</si>
  <si>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</si>
  <si>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</si>
  <si>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</si>
  <si>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</si>
  <si>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006</t>
  </si>
  <si>
    <t>017</t>
  </si>
  <si>
    <t>Мероприятия в области коммунального хозяйства</t>
  </si>
  <si>
    <t>351 05 00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</si>
  <si>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</si>
  <si>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</si>
  <si>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</si>
  <si>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</si>
  <si>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</si>
  <si>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</si>
  <si>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</si>
  <si>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440 99 00</t>
  </si>
  <si>
    <t>485 97 00</t>
  </si>
  <si>
    <t>Капитальный ремонт государственного жилищного фонда субъектов РФ и муниципального жилищного фонда</t>
  </si>
  <si>
    <t>другие вопросы в области здравоохранения,физической культуры и спорта</t>
  </si>
  <si>
    <t>Мероприятия в области здравоохранения, спорта, физической культуры, туризма</t>
  </si>
  <si>
    <t>521 01 04</t>
  </si>
  <si>
    <t>522 53 00</t>
  </si>
  <si>
    <t>098 01 00</t>
  </si>
  <si>
    <t>098 02 00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</si>
  <si>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</si>
  <si>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</si>
  <si>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</si>
  <si>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</t>
  </si>
  <si>
    <t>098 01 01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</si>
  <si>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</si>
  <si>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098 02 01</t>
  </si>
  <si>
    <t>521 00 00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</si>
  <si>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</si>
  <si>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</si>
  <si>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Компенсация выпадающих доходов организациям, предоставляющим населению услугу по централизованному отоплению жилищного фонда по тарифам, не обеспечивающим возмещение издержек</t>
  </si>
  <si>
    <t>350 03 00</t>
  </si>
  <si>
    <t>Целевые программы  муниципального образования</t>
  </si>
  <si>
    <t>795 00 00</t>
  </si>
  <si>
    <t>Выполнение  функций органами местного самоуправления</t>
  </si>
  <si>
    <t>521 03 03</t>
  </si>
  <si>
    <t>Социальная политика</t>
  </si>
  <si>
    <t>Другие вопросы в области национальной экономики</t>
  </si>
  <si>
    <t>505 85 00</t>
  </si>
  <si>
    <t>Социальные выплаты</t>
  </si>
  <si>
    <t>Исполнение наказов избирателей</t>
  </si>
  <si>
    <t>Оказание других видов социальной помощи</t>
  </si>
  <si>
    <t>Администрация Гагаринского городского поселения Гагаринского района Смоленской области</t>
  </si>
  <si>
    <t>Муниципальное учреждение культуры Гагаринский городской дом культуры муниципального образования Гагаринское городское поселение Гагаринского района Смоленской области</t>
  </si>
  <si>
    <t>Совет депутатов Гагаринского городского поселения Гагаринского района Смоленской области</t>
  </si>
  <si>
    <t>Другие вопросы в области жилищно-коммунального хозяйства</t>
  </si>
  <si>
    <t>002 90 00</t>
  </si>
  <si>
    <t>505 86 00</t>
  </si>
  <si>
    <t>522 93 00</t>
  </si>
  <si>
    <t>002 99 00</t>
  </si>
  <si>
    <t>Кассовый расход</t>
  </si>
  <si>
    <t xml:space="preserve">Приложение № 4  к решению Совета депутатов города Гагарин Смоленской области от  </t>
  </si>
  <si>
    <t>___________  2010 года № 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</si>
</sst>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</numFmts>
  <fonts count="18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21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justify" wrapText="1"/>
    </xf>
    <xf numFmtId="0" fontId="1" fillId="3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horizontal="justify" wrapText="1"/>
    </xf>
    <xf numFmtId="0" fontId="8" fillId="4" borderId="1" xfId="0" applyFont="1" applyFill="1" applyBorder="1" applyAlignment="1">
      <alignment horizontal="justify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2" fillId="3" borderId="1" xfId="0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right" wrapText="1"/>
    </xf>
    <xf numFmtId="0" fontId="12" fillId="2" borderId="1" xfId="0" applyFont="1" applyFill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49" fontId="14" fillId="4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169" fontId="14" fillId="4" borderId="1" xfId="0" applyNumberFormat="1" applyFont="1" applyFill="1" applyBorder="1" applyAlignment="1">
      <alignment vertical="top" wrapText="1"/>
    </xf>
    <xf numFmtId="49" fontId="16" fillId="4" borderId="1" xfId="0" applyNumberFormat="1" applyFont="1" applyFill="1" applyBorder="1" applyAlignment="1">
      <alignment horizontal="center" wrapText="1"/>
    </xf>
    <xf numFmtId="49" fontId="16" fillId="5" borderId="1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wrapText="1"/>
    </xf>
    <xf numFmtId="49" fontId="15" fillId="4" borderId="1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 wrapText="1"/>
    </xf>
    <xf numFmtId="169" fontId="14" fillId="0" borderId="1" xfId="0" applyNumberFormat="1" applyFont="1" applyBorder="1" applyAlignment="1">
      <alignment vertical="top" wrapText="1"/>
    </xf>
    <xf numFmtId="169" fontId="14" fillId="2" borderId="1" xfId="0" applyNumberFormat="1" applyFont="1" applyFill="1" applyBorder="1" applyAlignment="1">
      <alignment vertical="top" wrapText="1"/>
    </xf>
    <xf numFmtId="169" fontId="14" fillId="0" borderId="1" xfId="0" applyNumberFormat="1" applyFont="1" applyFill="1" applyBorder="1" applyAlignment="1">
      <alignment vertical="top" wrapText="1"/>
    </xf>
    <xf numFmtId="169" fontId="13" fillId="3" borderId="1" xfId="15" applyNumberFormat="1" applyFont="1" applyFill="1" applyBorder="1" applyAlignment="1">
      <alignment horizontal="right" vertical="top" wrapText="1"/>
    </xf>
    <xf numFmtId="169" fontId="12" fillId="3" borderId="1" xfId="0" applyNumberFormat="1" applyFont="1" applyFill="1" applyBorder="1" applyAlignment="1">
      <alignment horizontal="right" vertical="top" wrapText="1"/>
    </xf>
    <xf numFmtId="169" fontId="14" fillId="2" borderId="1" xfId="0" applyNumberFormat="1" applyFont="1" applyFill="1" applyBorder="1" applyAlignment="1">
      <alignment horizontal="right" vertical="top" wrapText="1"/>
    </xf>
    <xf numFmtId="49" fontId="10" fillId="2" borderId="1" xfId="0" applyNumberFormat="1" applyFont="1" applyFill="1" applyBorder="1" applyAlignment="1">
      <alignment wrapText="1"/>
    </xf>
    <xf numFmtId="49" fontId="15" fillId="2" borderId="1" xfId="0" applyNumberFormat="1" applyFont="1" applyFill="1" applyBorder="1" applyAlignment="1">
      <alignment horizontal="center" wrapText="1"/>
    </xf>
    <xf numFmtId="49" fontId="16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12" fillId="2" borderId="1" xfId="0" applyFont="1" applyFill="1" applyBorder="1" applyAlignment="1">
      <alignment horizontal="right" wrapText="1"/>
    </xf>
    <xf numFmtId="49" fontId="12" fillId="2" borderId="1" xfId="0" applyNumberFormat="1" applyFont="1" applyFill="1" applyBorder="1" applyAlignment="1">
      <alignment horizontal="center" wrapText="1"/>
    </xf>
    <xf numFmtId="169" fontId="17" fillId="4" borderId="1" xfId="15" applyNumberFormat="1" applyFont="1" applyFill="1" applyBorder="1" applyAlignment="1">
      <alignment horizontal="right" vertical="top" wrapText="1"/>
    </xf>
    <xf numFmtId="169" fontId="17" fillId="0" borderId="1" xfId="15" applyNumberFormat="1" applyFont="1" applyBorder="1" applyAlignment="1">
      <alignment horizontal="right" vertical="top" wrapText="1"/>
    </xf>
    <xf numFmtId="169" fontId="14" fillId="0" borderId="1" xfId="0" applyNumberFormat="1" applyFont="1" applyBorder="1" applyAlignment="1">
      <alignment horizontal="right" vertical="top" wrapText="1"/>
    </xf>
    <xf numFmtId="0" fontId="1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wrapText="1"/>
    </xf>
    <xf numFmtId="169" fontId="12" fillId="3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justify" vertical="justify"/>
    </xf>
    <xf numFmtId="0" fontId="14" fillId="0" borderId="1" xfId="0" applyFont="1" applyBorder="1" applyAlignment="1">
      <alignment/>
    </xf>
    <xf numFmtId="0" fontId="4" fillId="4" borderId="1" xfId="0" applyFont="1" applyFill="1" applyBorder="1" applyAlignment="1">
      <alignment horizontal="justify" vertical="justify" wrapText="1"/>
    </xf>
    <xf numFmtId="169" fontId="14" fillId="4" borderId="1" xfId="0" applyNumberFormat="1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wrapText="1"/>
    </xf>
    <xf numFmtId="169" fontId="12" fillId="2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1" fillId="0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 wrapText="1"/>
    </xf>
    <xf numFmtId="0" fontId="16" fillId="4" borderId="1" xfId="0" applyFont="1" applyFill="1" applyBorder="1" applyAlignment="1">
      <alignment horizontal="right" wrapText="1"/>
    </xf>
    <xf numFmtId="0" fontId="2" fillId="0" borderId="0" xfId="0" applyFont="1" applyAlignment="1">
      <alignment horizontal="right" vertical="justify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view="pageBreakPreview" zoomScaleSheetLayoutView="10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7" sqref="E7:G7"/>
    </sheetView>
  </sheetViews>
  <sheetFormatPr defaultColWidth="9.00390625" defaultRowHeight="12.75"/>
  <cols>
    <col min="1" max="1" width="57.125" style="0" customWidth="1"/>
    <col min="4" max="4" width="10.625" style="0" customWidth="1"/>
    <col min="7" max="7" width="18.25390625" style="0" customWidth="1"/>
    <col min="8" max="8" width="9.125" style="4" customWidth="1"/>
  </cols>
  <sheetData>
    <row r="1" spans="1:7" ht="12.75" customHeight="1">
      <c r="A1" s="10"/>
      <c r="B1" s="10"/>
      <c r="C1" s="10"/>
      <c r="D1" s="10"/>
      <c r="E1" s="79" t="s">
        <v>125</v>
      </c>
      <c r="F1" s="79"/>
      <c r="G1" s="79"/>
    </row>
    <row r="2" spans="1:7" ht="9.75" customHeight="1">
      <c r="A2" s="10"/>
      <c r="B2" s="10"/>
      <c r="C2" s="10"/>
      <c r="D2" s="10"/>
      <c r="E2" s="79"/>
      <c r="F2" s="79"/>
      <c r="G2" s="79"/>
    </row>
    <row r="3" spans="1:7" ht="21" customHeight="1" hidden="1">
      <c r="A3" s="10"/>
      <c r="B3" s="10"/>
      <c r="C3" s="10"/>
      <c r="D3" s="52"/>
      <c r="E3" s="79"/>
      <c r="F3" s="79"/>
      <c r="G3" s="79"/>
    </row>
    <row r="4" spans="1:7" ht="8.25" customHeight="1" hidden="1">
      <c r="A4" s="10"/>
      <c r="B4" s="10"/>
      <c r="C4" s="10"/>
      <c r="D4" s="10"/>
      <c r="E4" s="79"/>
      <c r="F4" s="79"/>
      <c r="G4" s="79"/>
    </row>
    <row r="5" spans="1:7" ht="12.75" hidden="1">
      <c r="A5" s="10"/>
      <c r="B5" s="10"/>
      <c r="C5" s="10"/>
      <c r="D5" s="10"/>
      <c r="E5" s="79"/>
      <c r="F5" s="79"/>
      <c r="G5" s="79"/>
    </row>
    <row r="6" spans="1:7" ht="12.75" hidden="1">
      <c r="A6" s="10"/>
      <c r="B6" s="10"/>
      <c r="C6" s="10"/>
      <c r="D6" s="10"/>
      <c r="E6" s="79"/>
      <c r="F6" s="79"/>
      <c r="G6" s="79"/>
    </row>
    <row r="7" spans="1:7" ht="17.25" customHeight="1">
      <c r="A7" s="10"/>
      <c r="B7" s="10"/>
      <c r="C7" s="10"/>
      <c r="D7" s="10"/>
      <c r="E7" s="81" t="s">
        <v>126</v>
      </c>
      <c r="F7" s="81"/>
      <c r="G7" s="81"/>
    </row>
    <row r="8" spans="1:7" ht="27" customHeight="1">
      <c r="A8" s="80" t="s">
        <v>83</v>
      </c>
      <c r="B8" s="80"/>
      <c r="C8" s="80"/>
      <c r="D8" s="80"/>
      <c r="E8" s="80"/>
      <c r="F8" s="80"/>
      <c r="G8" s="80"/>
    </row>
    <row r="9" ht="9.75" customHeight="1">
      <c r="G9" s="12" t="s">
        <v>5</v>
      </c>
    </row>
    <row r="10" spans="1:7" ht="58.5" customHeight="1">
      <c r="A10" s="1" t="s">
        <v>0</v>
      </c>
      <c r="B10" s="2" t="s">
        <v>39</v>
      </c>
      <c r="C10" s="2" t="s">
        <v>1</v>
      </c>
      <c r="D10" s="2" t="s">
        <v>2</v>
      </c>
      <c r="E10" s="2" t="s">
        <v>3</v>
      </c>
      <c r="F10" s="2" t="s">
        <v>4</v>
      </c>
      <c r="G10" s="11" t="s">
        <v>124</v>
      </c>
    </row>
    <row r="11" spans="1:9" ht="28.5" customHeight="1">
      <c r="A11" s="7" t="s">
        <v>118</v>
      </c>
      <c r="B11" s="51">
        <v>915</v>
      </c>
      <c r="C11" s="18"/>
      <c r="D11" s="18"/>
      <c r="E11" s="18"/>
      <c r="F11" s="18"/>
      <c r="G11" s="41">
        <f>G12</f>
        <v>410.4</v>
      </c>
      <c r="I11" s="4"/>
    </row>
    <row r="12" spans="1:9" ht="18" customHeight="1">
      <c r="A12" s="6" t="s">
        <v>6</v>
      </c>
      <c r="B12" s="23"/>
      <c r="C12" s="24" t="s">
        <v>12</v>
      </c>
      <c r="D12" s="24"/>
      <c r="E12" s="24"/>
      <c r="F12" s="24"/>
      <c r="G12" s="43">
        <v>410.4</v>
      </c>
      <c r="I12" s="4"/>
    </row>
    <row r="13" spans="1:9" ht="36" customHeight="1">
      <c r="A13" s="36" t="s">
        <v>84</v>
      </c>
      <c r="B13" s="50"/>
      <c r="C13" s="32" t="s">
        <v>12</v>
      </c>
      <c r="D13" s="32" t="s">
        <v>13</v>
      </c>
      <c r="E13" s="26"/>
      <c r="F13" s="26"/>
      <c r="G13" s="55">
        <v>410.4</v>
      </c>
      <c r="I13" s="4"/>
    </row>
    <row r="14" spans="1:9" ht="15.75" customHeight="1">
      <c r="A14" s="13" t="s">
        <v>7</v>
      </c>
      <c r="B14" s="21"/>
      <c r="C14" s="19" t="s">
        <v>12</v>
      </c>
      <c r="D14" s="19" t="s">
        <v>13</v>
      </c>
      <c r="E14" s="21" t="s">
        <v>47</v>
      </c>
      <c r="F14" s="20"/>
      <c r="G14" s="56">
        <v>410.4</v>
      </c>
      <c r="I14" s="4"/>
    </row>
    <row r="15" spans="1:9" ht="15">
      <c r="A15" s="13" t="s">
        <v>42</v>
      </c>
      <c r="B15" s="22"/>
      <c r="C15" s="19" t="s">
        <v>12</v>
      </c>
      <c r="D15" s="19" t="s">
        <v>13</v>
      </c>
      <c r="E15" s="21" t="s">
        <v>47</v>
      </c>
      <c r="F15" s="21">
        <v>500</v>
      </c>
      <c r="G15" s="57">
        <v>410.4</v>
      </c>
      <c r="I15" s="4"/>
    </row>
    <row r="16" spans="1:9" ht="30.75" customHeight="1">
      <c r="A16" s="58" t="s">
        <v>116</v>
      </c>
      <c r="B16" s="59">
        <v>911</v>
      </c>
      <c r="C16" s="60"/>
      <c r="D16" s="60"/>
      <c r="E16" s="60"/>
      <c r="F16" s="60"/>
      <c r="G16" s="61">
        <f>G17+G35+G39+G43+G96+G90</f>
        <v>115121.39999999998</v>
      </c>
      <c r="I16" s="4"/>
    </row>
    <row r="17" spans="1:9" ht="15">
      <c r="A17" s="6" t="s">
        <v>6</v>
      </c>
      <c r="B17" s="23"/>
      <c r="C17" s="24" t="s">
        <v>12</v>
      </c>
      <c r="D17" s="24"/>
      <c r="E17" s="24"/>
      <c r="F17" s="24"/>
      <c r="G17" s="39">
        <f>G18+G21+G25+G28</f>
        <v>17316.1</v>
      </c>
      <c r="I17" s="4"/>
    </row>
    <row r="18" spans="1:9" ht="24" customHeight="1">
      <c r="A18" s="8" t="s">
        <v>8</v>
      </c>
      <c r="B18" s="25"/>
      <c r="C18" s="26" t="s">
        <v>12</v>
      </c>
      <c r="D18" s="26" t="s">
        <v>33</v>
      </c>
      <c r="E18" s="26"/>
      <c r="F18" s="26"/>
      <c r="G18" s="31">
        <v>444.9</v>
      </c>
      <c r="I18" s="4"/>
    </row>
    <row r="19" spans="1:9" ht="18" customHeight="1">
      <c r="A19" s="62" t="s">
        <v>9</v>
      </c>
      <c r="B19" s="27"/>
      <c r="C19" s="20" t="s">
        <v>12</v>
      </c>
      <c r="D19" s="20" t="s">
        <v>33</v>
      </c>
      <c r="E19" s="20" t="s">
        <v>43</v>
      </c>
      <c r="F19" s="20"/>
      <c r="G19" s="38">
        <v>444.9</v>
      </c>
      <c r="I19" s="4"/>
    </row>
    <row r="20" spans="1:9" ht="18" customHeight="1">
      <c r="A20" s="3" t="s">
        <v>42</v>
      </c>
      <c r="B20" s="27"/>
      <c r="C20" s="20" t="s">
        <v>12</v>
      </c>
      <c r="D20" s="20" t="s">
        <v>33</v>
      </c>
      <c r="E20" s="63" t="s">
        <v>43</v>
      </c>
      <c r="F20" s="20" t="s">
        <v>44</v>
      </c>
      <c r="G20" s="38">
        <v>444.9</v>
      </c>
      <c r="I20" s="4"/>
    </row>
    <row r="21" spans="1:9" ht="27" customHeight="1">
      <c r="A21" s="64" t="s">
        <v>10</v>
      </c>
      <c r="B21" s="25"/>
      <c r="C21" s="26" t="s">
        <v>12</v>
      </c>
      <c r="D21" s="26" t="s">
        <v>31</v>
      </c>
      <c r="E21" s="26"/>
      <c r="F21" s="26"/>
      <c r="G21" s="65">
        <f>G23</f>
        <v>13152.5</v>
      </c>
      <c r="I21" s="4"/>
    </row>
    <row r="22" spans="1:9" ht="39.75" customHeight="1">
      <c r="A22" s="3" t="s">
        <v>45</v>
      </c>
      <c r="B22" s="27"/>
      <c r="C22" s="20" t="s">
        <v>12</v>
      </c>
      <c r="D22" s="20" t="s">
        <v>31</v>
      </c>
      <c r="E22" s="20" t="s">
        <v>46</v>
      </c>
      <c r="F22" s="20"/>
      <c r="G22" s="38">
        <v>13152.5</v>
      </c>
      <c r="I22" s="4"/>
    </row>
    <row r="23" spans="1:9" ht="15">
      <c r="A23" s="3" t="s">
        <v>7</v>
      </c>
      <c r="B23" s="27"/>
      <c r="C23" s="20" t="s">
        <v>12</v>
      </c>
      <c r="D23" s="20" t="s">
        <v>31</v>
      </c>
      <c r="E23" s="20" t="s">
        <v>47</v>
      </c>
      <c r="F23" s="20"/>
      <c r="G23" s="38">
        <v>13152.5</v>
      </c>
      <c r="I23" s="4"/>
    </row>
    <row r="24" spans="1:9" ht="15">
      <c r="A24" s="3" t="s">
        <v>42</v>
      </c>
      <c r="B24" s="27"/>
      <c r="C24" s="20" t="s">
        <v>12</v>
      </c>
      <c r="D24" s="20" t="s">
        <v>31</v>
      </c>
      <c r="E24" s="20" t="s">
        <v>47</v>
      </c>
      <c r="F24" s="20" t="s">
        <v>44</v>
      </c>
      <c r="G24" s="38">
        <v>13152.5</v>
      </c>
      <c r="I24" s="4"/>
    </row>
    <row r="25" spans="1:9" ht="15">
      <c r="A25" s="8" t="s">
        <v>11</v>
      </c>
      <c r="B25" s="25"/>
      <c r="C25" s="26" t="s">
        <v>12</v>
      </c>
      <c r="D25" s="26" t="s">
        <v>49</v>
      </c>
      <c r="E25" s="26"/>
      <c r="F25" s="26"/>
      <c r="G25" s="31"/>
      <c r="I25" s="4"/>
    </row>
    <row r="26" spans="1:9" ht="15">
      <c r="A26" s="3" t="s">
        <v>51</v>
      </c>
      <c r="B26" s="27"/>
      <c r="C26" s="20" t="s">
        <v>12</v>
      </c>
      <c r="D26" s="20" t="s">
        <v>49</v>
      </c>
      <c r="E26" s="20" t="s">
        <v>50</v>
      </c>
      <c r="F26" s="20"/>
      <c r="G26" s="38"/>
      <c r="I26" s="4"/>
    </row>
    <row r="27" spans="1:9" ht="17.25" customHeight="1">
      <c r="A27" s="3" t="s">
        <v>16</v>
      </c>
      <c r="B27" s="27"/>
      <c r="C27" s="20" t="s">
        <v>12</v>
      </c>
      <c r="D27" s="20" t="s">
        <v>49</v>
      </c>
      <c r="E27" s="20" t="s">
        <v>50</v>
      </c>
      <c r="F27" s="20" t="s">
        <v>48</v>
      </c>
      <c r="G27" s="38"/>
      <c r="I27" s="4"/>
    </row>
    <row r="28" spans="1:9" ht="15">
      <c r="A28" s="8" t="s">
        <v>17</v>
      </c>
      <c r="B28" s="25"/>
      <c r="C28" s="26" t="s">
        <v>12</v>
      </c>
      <c r="D28" s="26" t="s">
        <v>52</v>
      </c>
      <c r="E28" s="26"/>
      <c r="F28" s="26"/>
      <c r="G28" s="31">
        <f>G30+G32+G33</f>
        <v>3718.7000000000003</v>
      </c>
      <c r="I28" s="4"/>
    </row>
    <row r="29" spans="1:9" ht="28.5" customHeight="1">
      <c r="A29" s="13" t="s">
        <v>53</v>
      </c>
      <c r="B29" s="22"/>
      <c r="C29" s="19" t="s">
        <v>12</v>
      </c>
      <c r="D29" s="21">
        <v>14</v>
      </c>
      <c r="E29" s="21" t="s">
        <v>54</v>
      </c>
      <c r="F29" s="21"/>
      <c r="G29" s="40">
        <v>46.8</v>
      </c>
      <c r="I29" s="4"/>
    </row>
    <row r="30" spans="1:9" ht="14.25" customHeight="1">
      <c r="A30" s="13" t="s">
        <v>42</v>
      </c>
      <c r="B30" s="22"/>
      <c r="C30" s="19" t="s">
        <v>12</v>
      </c>
      <c r="D30" s="21">
        <v>14</v>
      </c>
      <c r="E30" s="21" t="s">
        <v>54</v>
      </c>
      <c r="F30" s="21">
        <v>500</v>
      </c>
      <c r="G30" s="40">
        <v>46.8</v>
      </c>
      <c r="I30" s="4"/>
    </row>
    <row r="31" spans="1:9" ht="28.5" customHeight="1">
      <c r="A31" s="13" t="s">
        <v>55</v>
      </c>
      <c r="B31" s="22"/>
      <c r="C31" s="19" t="s">
        <v>12</v>
      </c>
      <c r="D31" s="21">
        <v>14</v>
      </c>
      <c r="E31" s="21" t="s">
        <v>14</v>
      </c>
      <c r="F31" s="21"/>
      <c r="G31" s="40">
        <v>3457</v>
      </c>
      <c r="I31" s="4"/>
    </row>
    <row r="32" spans="1:9" ht="14.25" customHeight="1">
      <c r="A32" s="13" t="s">
        <v>42</v>
      </c>
      <c r="B32" s="22"/>
      <c r="C32" s="19" t="s">
        <v>12</v>
      </c>
      <c r="D32" s="21">
        <v>14</v>
      </c>
      <c r="E32" s="21" t="s">
        <v>56</v>
      </c>
      <c r="F32" s="21">
        <v>500</v>
      </c>
      <c r="G32" s="40">
        <v>3457</v>
      </c>
      <c r="I32" s="4"/>
    </row>
    <row r="33" spans="1:9" ht="14.25" customHeight="1">
      <c r="A33" s="13" t="s">
        <v>106</v>
      </c>
      <c r="B33" s="22"/>
      <c r="C33" s="19" t="s">
        <v>12</v>
      </c>
      <c r="D33" s="21">
        <v>14</v>
      </c>
      <c r="E33" s="21" t="s">
        <v>107</v>
      </c>
      <c r="F33" s="21"/>
      <c r="G33" s="40">
        <v>214.9</v>
      </c>
      <c r="I33" s="4"/>
    </row>
    <row r="34" spans="1:9" ht="14.25" customHeight="1">
      <c r="A34" s="13" t="s">
        <v>108</v>
      </c>
      <c r="B34" s="22"/>
      <c r="C34" s="19" t="s">
        <v>12</v>
      </c>
      <c r="D34" s="21">
        <v>14</v>
      </c>
      <c r="E34" s="21" t="s">
        <v>107</v>
      </c>
      <c r="F34" s="21">
        <v>500</v>
      </c>
      <c r="G34" s="40">
        <v>214.9</v>
      </c>
      <c r="I34" s="4"/>
    </row>
    <row r="35" spans="1:9" ht="14.25" customHeight="1">
      <c r="A35" s="44" t="s">
        <v>78</v>
      </c>
      <c r="B35" s="45"/>
      <c r="C35" s="46" t="s">
        <v>13</v>
      </c>
      <c r="D35" s="46"/>
      <c r="E35" s="46"/>
      <c r="F35" s="46"/>
      <c r="G35" s="39">
        <f>G37</f>
        <v>2020.1</v>
      </c>
      <c r="I35" s="4"/>
    </row>
    <row r="36" spans="1:9" ht="27.75" customHeight="1">
      <c r="A36" s="34" t="s">
        <v>79</v>
      </c>
      <c r="B36" s="35"/>
      <c r="C36" s="32" t="s">
        <v>13</v>
      </c>
      <c r="D36" s="32" t="s">
        <v>34</v>
      </c>
      <c r="E36" s="32"/>
      <c r="F36" s="32"/>
      <c r="G36" s="31">
        <f>G38</f>
        <v>2020.1</v>
      </c>
      <c r="I36" s="4"/>
    </row>
    <row r="37" spans="1:9" ht="30" customHeight="1">
      <c r="A37" s="16" t="s">
        <v>80</v>
      </c>
      <c r="B37" s="19"/>
      <c r="C37" s="19" t="s">
        <v>13</v>
      </c>
      <c r="D37" s="19" t="s">
        <v>34</v>
      </c>
      <c r="E37" s="33" t="s">
        <v>81</v>
      </c>
      <c r="F37" s="19"/>
      <c r="G37" s="40">
        <v>2020.1</v>
      </c>
      <c r="I37" s="4"/>
    </row>
    <row r="38" spans="1:9" ht="18.75" customHeight="1">
      <c r="A38" s="16" t="s">
        <v>42</v>
      </c>
      <c r="B38" s="19"/>
      <c r="C38" s="19" t="s">
        <v>13</v>
      </c>
      <c r="D38" s="19" t="s">
        <v>34</v>
      </c>
      <c r="E38" s="19" t="s">
        <v>81</v>
      </c>
      <c r="F38" s="19">
        <v>500</v>
      </c>
      <c r="G38" s="40">
        <v>2020.1</v>
      </c>
      <c r="I38" s="4"/>
    </row>
    <row r="39" spans="1:9" ht="18.75" customHeight="1">
      <c r="A39" s="44" t="s">
        <v>82</v>
      </c>
      <c r="B39" s="45"/>
      <c r="C39" s="46" t="s">
        <v>31</v>
      </c>
      <c r="D39" s="46"/>
      <c r="E39" s="46"/>
      <c r="F39" s="46"/>
      <c r="G39" s="39">
        <f>SUM(G40)</f>
        <v>270</v>
      </c>
      <c r="I39" s="4"/>
    </row>
    <row r="40" spans="1:7" s="4" customFormat="1" ht="18.75" customHeight="1">
      <c r="A40" s="34" t="s">
        <v>111</v>
      </c>
      <c r="B40" s="35"/>
      <c r="C40" s="32" t="s">
        <v>31</v>
      </c>
      <c r="D40" s="32" t="s">
        <v>49</v>
      </c>
      <c r="E40" s="32"/>
      <c r="F40" s="32"/>
      <c r="G40" s="31">
        <v>270</v>
      </c>
    </row>
    <row r="41" spans="1:7" s="74" customFormat="1" ht="18.75" customHeight="1">
      <c r="A41" s="73" t="s">
        <v>18</v>
      </c>
      <c r="B41" s="29"/>
      <c r="C41" s="29" t="s">
        <v>31</v>
      </c>
      <c r="D41" s="29" t="s">
        <v>49</v>
      </c>
      <c r="E41" s="29" t="s">
        <v>56</v>
      </c>
      <c r="F41" s="29"/>
      <c r="G41" s="40">
        <v>270</v>
      </c>
    </row>
    <row r="42" spans="1:7" s="4" customFormat="1" ht="18.75" customHeight="1">
      <c r="A42" s="73" t="s">
        <v>42</v>
      </c>
      <c r="B42" s="72"/>
      <c r="C42" s="29" t="s">
        <v>31</v>
      </c>
      <c r="D42" s="29" t="s">
        <v>49</v>
      </c>
      <c r="E42" s="29" t="s">
        <v>56</v>
      </c>
      <c r="F42" s="29" t="s">
        <v>44</v>
      </c>
      <c r="G42" s="40">
        <v>270</v>
      </c>
    </row>
    <row r="43" spans="1:9" ht="15">
      <c r="A43" s="6" t="s">
        <v>20</v>
      </c>
      <c r="B43" s="23"/>
      <c r="C43" s="24" t="s">
        <v>32</v>
      </c>
      <c r="D43" s="24"/>
      <c r="E43" s="24"/>
      <c r="F43" s="24"/>
      <c r="G43" s="39">
        <f>G44+G59+G74+G86</f>
        <v>95230.29999999999</v>
      </c>
      <c r="I43" s="4"/>
    </row>
    <row r="44" spans="1:9" ht="15.75" customHeight="1">
      <c r="A44" s="8" t="s">
        <v>21</v>
      </c>
      <c r="B44" s="25"/>
      <c r="C44" s="26" t="s">
        <v>32</v>
      </c>
      <c r="D44" s="26" t="s">
        <v>12</v>
      </c>
      <c r="E44" s="26"/>
      <c r="F44" s="26"/>
      <c r="G44" s="31">
        <f>G45+G52+G56+G58</f>
        <v>52872.299999999996</v>
      </c>
      <c r="I44" s="4"/>
    </row>
    <row r="45" spans="1:7" s="4" customFormat="1" ht="42.75" customHeight="1">
      <c r="A45" s="5" t="s">
        <v>95</v>
      </c>
      <c r="B45" s="70"/>
      <c r="C45" s="28" t="s">
        <v>32</v>
      </c>
      <c r="D45" s="28" t="s">
        <v>12</v>
      </c>
      <c r="E45" s="28" t="s">
        <v>94</v>
      </c>
      <c r="F45" s="28"/>
      <c r="G45" s="40">
        <f>G46+G49</f>
        <v>46084.7</v>
      </c>
    </row>
    <row r="46" spans="1:7" s="4" customFormat="1" ht="65.25" customHeight="1">
      <c r="A46" s="5" t="s">
        <v>96</v>
      </c>
      <c r="B46" s="70"/>
      <c r="C46" s="28" t="s">
        <v>32</v>
      </c>
      <c r="D46" s="28" t="s">
        <v>12</v>
      </c>
      <c r="E46" s="28" t="s">
        <v>92</v>
      </c>
      <c r="F46" s="28"/>
      <c r="G46" s="40">
        <v>35962.9</v>
      </c>
    </row>
    <row r="47" spans="1:7" s="4" customFormat="1" ht="30" customHeight="1">
      <c r="A47" s="5" t="s">
        <v>97</v>
      </c>
      <c r="B47" s="70"/>
      <c r="C47" s="28" t="s">
        <v>32</v>
      </c>
      <c r="D47" s="28" t="s">
        <v>12</v>
      </c>
      <c r="E47" s="28" t="s">
        <v>98</v>
      </c>
      <c r="F47" s="28"/>
      <c r="G47" s="40">
        <v>35962.9</v>
      </c>
    </row>
    <row r="48" spans="1:7" s="4" customFormat="1" ht="15.75" customHeight="1">
      <c r="A48" s="5" t="s">
        <v>57</v>
      </c>
      <c r="B48" s="70"/>
      <c r="C48" s="28" t="s">
        <v>32</v>
      </c>
      <c r="D48" s="28" t="s">
        <v>12</v>
      </c>
      <c r="E48" s="28" t="s">
        <v>98</v>
      </c>
      <c r="F48" s="28" t="s">
        <v>74</v>
      </c>
      <c r="G48" s="40">
        <v>35962.9</v>
      </c>
    </row>
    <row r="49" spans="1:7" s="4" customFormat="1" ht="39.75" customHeight="1">
      <c r="A49" s="5" t="s">
        <v>99</v>
      </c>
      <c r="B49" s="70"/>
      <c r="C49" s="28" t="s">
        <v>32</v>
      </c>
      <c r="D49" s="28" t="s">
        <v>12</v>
      </c>
      <c r="E49" s="28" t="s">
        <v>93</v>
      </c>
      <c r="F49" s="28"/>
      <c r="G49" s="40">
        <v>10121.8</v>
      </c>
    </row>
    <row r="50" spans="1:7" s="4" customFormat="1" ht="26.25" customHeight="1">
      <c r="A50" s="5" t="s">
        <v>97</v>
      </c>
      <c r="B50" s="70"/>
      <c r="C50" s="28" t="s">
        <v>32</v>
      </c>
      <c r="D50" s="28" t="s">
        <v>12</v>
      </c>
      <c r="E50" s="28" t="s">
        <v>100</v>
      </c>
      <c r="F50" s="28"/>
      <c r="G50" s="40">
        <v>10121.8</v>
      </c>
    </row>
    <row r="51" spans="1:7" s="4" customFormat="1" ht="15.75" customHeight="1">
      <c r="A51" s="5" t="s">
        <v>57</v>
      </c>
      <c r="B51" s="70"/>
      <c r="C51" s="28" t="s">
        <v>32</v>
      </c>
      <c r="D51" s="28" t="s">
        <v>12</v>
      </c>
      <c r="E51" s="28" t="s">
        <v>100</v>
      </c>
      <c r="F51" s="28" t="s">
        <v>74</v>
      </c>
      <c r="G51" s="40">
        <v>10121.8</v>
      </c>
    </row>
    <row r="52" spans="1:7" s="4" customFormat="1" ht="32.25" customHeight="1">
      <c r="A52" s="14" t="s">
        <v>87</v>
      </c>
      <c r="B52" s="70"/>
      <c r="C52" s="28" t="s">
        <v>32</v>
      </c>
      <c r="D52" s="28" t="s">
        <v>12</v>
      </c>
      <c r="E52" s="28" t="s">
        <v>58</v>
      </c>
      <c r="F52" s="28"/>
      <c r="G52" s="40">
        <v>2610</v>
      </c>
    </row>
    <row r="53" spans="1:7" s="4" customFormat="1" ht="15.75" customHeight="1">
      <c r="A53" s="5" t="s">
        <v>57</v>
      </c>
      <c r="B53" s="70"/>
      <c r="C53" s="28" t="s">
        <v>32</v>
      </c>
      <c r="D53" s="28" t="s">
        <v>12</v>
      </c>
      <c r="E53" s="28" t="s">
        <v>58</v>
      </c>
      <c r="F53" s="28" t="s">
        <v>74</v>
      </c>
      <c r="G53" s="40">
        <v>1309.2</v>
      </c>
    </row>
    <row r="54" spans="1:9" ht="19.5" customHeight="1">
      <c r="A54" s="13" t="s">
        <v>42</v>
      </c>
      <c r="B54" s="27"/>
      <c r="C54" s="20" t="s">
        <v>32</v>
      </c>
      <c r="D54" s="20" t="s">
        <v>12</v>
      </c>
      <c r="E54" s="20" t="s">
        <v>58</v>
      </c>
      <c r="F54" s="20" t="s">
        <v>44</v>
      </c>
      <c r="G54" s="38">
        <v>1300.8</v>
      </c>
      <c r="I54" s="4"/>
    </row>
    <row r="55" spans="1:9" ht="19.5" customHeight="1">
      <c r="A55" s="13" t="s">
        <v>22</v>
      </c>
      <c r="B55" s="27"/>
      <c r="C55" s="20" t="s">
        <v>32</v>
      </c>
      <c r="D55" s="20" t="s">
        <v>12</v>
      </c>
      <c r="E55" s="20" t="s">
        <v>105</v>
      </c>
      <c r="F55" s="20"/>
      <c r="G55" s="40">
        <v>780.2</v>
      </c>
      <c r="I55" s="4"/>
    </row>
    <row r="56" spans="1:9" ht="19.5" customHeight="1">
      <c r="A56" s="13" t="s">
        <v>42</v>
      </c>
      <c r="B56" s="27"/>
      <c r="C56" s="20" t="s">
        <v>32</v>
      </c>
      <c r="D56" s="20" t="s">
        <v>12</v>
      </c>
      <c r="E56" s="20" t="s">
        <v>105</v>
      </c>
      <c r="F56" s="20" t="s">
        <v>44</v>
      </c>
      <c r="G56" s="40">
        <v>780.2</v>
      </c>
      <c r="I56" s="4"/>
    </row>
    <row r="57" spans="1:9" ht="19.5" customHeight="1">
      <c r="A57" s="13" t="s">
        <v>19</v>
      </c>
      <c r="B57" s="27"/>
      <c r="C57" s="20" t="s">
        <v>32</v>
      </c>
      <c r="D57" s="20" t="s">
        <v>12</v>
      </c>
      <c r="E57" s="20" t="s">
        <v>122</v>
      </c>
      <c r="F57" s="20"/>
      <c r="G57" s="40">
        <v>3397.4</v>
      </c>
      <c r="I57" s="4"/>
    </row>
    <row r="58" spans="1:9" ht="19.5" customHeight="1">
      <c r="A58" s="13" t="s">
        <v>42</v>
      </c>
      <c r="B58" s="27"/>
      <c r="C58" s="20" t="s">
        <v>32</v>
      </c>
      <c r="D58" s="20" t="s">
        <v>12</v>
      </c>
      <c r="E58" s="20" t="s">
        <v>91</v>
      </c>
      <c r="F58" s="28" t="s">
        <v>44</v>
      </c>
      <c r="G58" s="40">
        <v>3397.4</v>
      </c>
      <c r="I58" s="4"/>
    </row>
    <row r="59" spans="1:9" ht="17.25" customHeight="1">
      <c r="A59" s="9" t="s">
        <v>23</v>
      </c>
      <c r="B59" s="25"/>
      <c r="C59" s="26" t="s">
        <v>32</v>
      </c>
      <c r="D59" s="26" t="s">
        <v>33</v>
      </c>
      <c r="E59" s="26"/>
      <c r="F59" s="26"/>
      <c r="G59" s="31">
        <f>G60+G66+G72</f>
        <v>12957.5</v>
      </c>
      <c r="I59" s="4"/>
    </row>
    <row r="60" spans="1:9" ht="15.75" customHeight="1">
      <c r="A60" s="13" t="s">
        <v>59</v>
      </c>
      <c r="B60" s="21"/>
      <c r="C60" s="19" t="s">
        <v>32</v>
      </c>
      <c r="D60" s="19" t="s">
        <v>33</v>
      </c>
      <c r="E60" s="20" t="s">
        <v>15</v>
      </c>
      <c r="F60" s="28"/>
      <c r="G60" s="40">
        <f>G61+G63</f>
        <v>11740.4</v>
      </c>
      <c r="I60" s="4"/>
    </row>
    <row r="61" spans="1:9" ht="43.5" customHeight="1">
      <c r="A61" s="14" t="s">
        <v>60</v>
      </c>
      <c r="B61" s="27"/>
      <c r="C61" s="20" t="s">
        <v>32</v>
      </c>
      <c r="D61" s="20" t="s">
        <v>33</v>
      </c>
      <c r="E61" s="20" t="s">
        <v>61</v>
      </c>
      <c r="F61" s="28"/>
      <c r="G61" s="40">
        <v>0</v>
      </c>
      <c r="I61" s="4"/>
    </row>
    <row r="62" spans="1:9" ht="16.5" customHeight="1">
      <c r="A62" s="13" t="s">
        <v>57</v>
      </c>
      <c r="B62" s="21"/>
      <c r="C62" s="20" t="s">
        <v>32</v>
      </c>
      <c r="D62" s="20" t="s">
        <v>33</v>
      </c>
      <c r="E62" s="20" t="s">
        <v>61</v>
      </c>
      <c r="F62" s="29" t="s">
        <v>74</v>
      </c>
      <c r="G62" s="40">
        <v>0</v>
      </c>
      <c r="I62" s="4"/>
    </row>
    <row r="63" spans="1:9" ht="15.75" customHeight="1">
      <c r="A63" s="15" t="s">
        <v>76</v>
      </c>
      <c r="B63" s="20"/>
      <c r="C63" s="20" t="s">
        <v>32</v>
      </c>
      <c r="D63" s="20" t="s">
        <v>33</v>
      </c>
      <c r="E63" s="20" t="s">
        <v>77</v>
      </c>
      <c r="F63" s="28"/>
      <c r="G63" s="40">
        <f>SUM(G64:G65)</f>
        <v>11740.4</v>
      </c>
      <c r="I63" s="4"/>
    </row>
    <row r="64" spans="1:9" ht="19.5" customHeight="1">
      <c r="A64" s="15" t="s">
        <v>57</v>
      </c>
      <c r="B64" s="20"/>
      <c r="C64" s="20" t="s">
        <v>32</v>
      </c>
      <c r="D64" s="20" t="s">
        <v>33</v>
      </c>
      <c r="E64" s="20" t="s">
        <v>77</v>
      </c>
      <c r="F64" s="20" t="s">
        <v>74</v>
      </c>
      <c r="G64" s="40">
        <v>4663.7</v>
      </c>
      <c r="I64" s="4"/>
    </row>
    <row r="65" spans="1:9" ht="19.5" customHeight="1">
      <c r="A65" s="13" t="s">
        <v>42</v>
      </c>
      <c r="B65" s="20"/>
      <c r="C65" s="20" t="s">
        <v>32</v>
      </c>
      <c r="D65" s="20" t="s">
        <v>33</v>
      </c>
      <c r="E65" s="20" t="s">
        <v>77</v>
      </c>
      <c r="F65" s="20" t="s">
        <v>44</v>
      </c>
      <c r="G65" s="40">
        <v>7076.7</v>
      </c>
      <c r="I65" s="4"/>
    </row>
    <row r="66" spans="1:7" s="4" customFormat="1" ht="15.75" customHeight="1">
      <c r="A66" s="71" t="s">
        <v>70</v>
      </c>
      <c r="B66" s="28"/>
      <c r="C66" s="28" t="s">
        <v>32</v>
      </c>
      <c r="D66" s="28" t="s">
        <v>33</v>
      </c>
      <c r="E66" s="28" t="s">
        <v>101</v>
      </c>
      <c r="F66" s="28"/>
      <c r="G66" s="40">
        <f>G67+G70</f>
        <v>816.4</v>
      </c>
    </row>
    <row r="67" spans="1:7" s="4" customFormat="1" ht="52.5" customHeight="1">
      <c r="A67" s="71" t="s">
        <v>102</v>
      </c>
      <c r="B67" s="28"/>
      <c r="C67" s="28" t="s">
        <v>32</v>
      </c>
      <c r="D67" s="28" t="s">
        <v>33</v>
      </c>
      <c r="E67" s="28" t="s">
        <v>103</v>
      </c>
      <c r="F67" s="28"/>
      <c r="G67" s="40">
        <v>106.4</v>
      </c>
    </row>
    <row r="68" spans="1:7" s="4" customFormat="1" ht="39" customHeight="1">
      <c r="A68" s="71" t="s">
        <v>104</v>
      </c>
      <c r="B68" s="28"/>
      <c r="C68" s="28" t="s">
        <v>32</v>
      </c>
      <c r="D68" s="28" t="s">
        <v>33</v>
      </c>
      <c r="E68" s="28" t="s">
        <v>90</v>
      </c>
      <c r="F68" s="28"/>
      <c r="G68" s="40">
        <v>106.4</v>
      </c>
    </row>
    <row r="69" spans="1:7" s="4" customFormat="1" ht="19.5" customHeight="1">
      <c r="A69" s="71" t="s">
        <v>57</v>
      </c>
      <c r="B69" s="28"/>
      <c r="C69" s="28" t="s">
        <v>32</v>
      </c>
      <c r="D69" s="28" t="s">
        <v>33</v>
      </c>
      <c r="E69" s="28" t="s">
        <v>90</v>
      </c>
      <c r="F69" s="28" t="s">
        <v>74</v>
      </c>
      <c r="G69" s="40">
        <v>106.4</v>
      </c>
    </row>
    <row r="70" spans="1:7" s="4" customFormat="1" ht="19.5" customHeight="1">
      <c r="A70" s="71" t="s">
        <v>114</v>
      </c>
      <c r="B70" s="28"/>
      <c r="C70" s="28" t="s">
        <v>32</v>
      </c>
      <c r="D70" s="28" t="s">
        <v>33</v>
      </c>
      <c r="E70" s="28" t="s">
        <v>109</v>
      </c>
      <c r="F70" s="28"/>
      <c r="G70" s="40">
        <v>710</v>
      </c>
    </row>
    <row r="71" spans="1:7" s="4" customFormat="1" ht="19.5" customHeight="1">
      <c r="A71" s="75" t="s">
        <v>42</v>
      </c>
      <c r="B71" s="28"/>
      <c r="C71" s="28" t="s">
        <v>32</v>
      </c>
      <c r="D71" s="28" t="s">
        <v>33</v>
      </c>
      <c r="E71" s="28" t="s">
        <v>109</v>
      </c>
      <c r="F71" s="28" t="s">
        <v>44</v>
      </c>
      <c r="G71" s="40">
        <v>710</v>
      </c>
    </row>
    <row r="72" spans="1:7" s="4" customFormat="1" ht="24.75" customHeight="1">
      <c r="A72" s="71" t="s">
        <v>19</v>
      </c>
      <c r="B72" s="28"/>
      <c r="C72" s="28" t="s">
        <v>32</v>
      </c>
      <c r="D72" s="28" t="s">
        <v>33</v>
      </c>
      <c r="E72" s="28" t="s">
        <v>91</v>
      </c>
      <c r="F72" s="28"/>
      <c r="G72" s="40">
        <v>400.7</v>
      </c>
    </row>
    <row r="73" spans="1:7" s="4" customFormat="1" ht="19.5" customHeight="1">
      <c r="A73" s="71" t="s">
        <v>71</v>
      </c>
      <c r="B73" s="28"/>
      <c r="C73" s="28" t="s">
        <v>32</v>
      </c>
      <c r="D73" s="28" t="s">
        <v>33</v>
      </c>
      <c r="E73" s="28" t="s">
        <v>91</v>
      </c>
      <c r="F73" s="28" t="s">
        <v>75</v>
      </c>
      <c r="G73" s="40">
        <v>400.7</v>
      </c>
    </row>
    <row r="74" spans="1:9" ht="15.75" customHeight="1">
      <c r="A74" s="66" t="s">
        <v>24</v>
      </c>
      <c r="B74" s="67"/>
      <c r="C74" s="26" t="s">
        <v>32</v>
      </c>
      <c r="D74" s="26" t="s">
        <v>13</v>
      </c>
      <c r="E74" s="26"/>
      <c r="F74" s="32"/>
      <c r="G74" s="31">
        <f>G75+G79+G81+G83+G85</f>
        <v>29328.4</v>
      </c>
      <c r="I74" s="4"/>
    </row>
    <row r="75" spans="1:9" ht="15.75" customHeight="1">
      <c r="A75" s="14" t="s">
        <v>25</v>
      </c>
      <c r="B75" s="27"/>
      <c r="C75" s="20" t="s">
        <v>32</v>
      </c>
      <c r="D75" s="20" t="s">
        <v>13</v>
      </c>
      <c r="E75" s="20" t="s">
        <v>62</v>
      </c>
      <c r="F75" s="29"/>
      <c r="G75" s="40">
        <f>SUM(G76:G77)</f>
        <v>4217</v>
      </c>
      <c r="I75" s="4"/>
    </row>
    <row r="76" spans="1:9" ht="15.75" customHeight="1">
      <c r="A76" s="14" t="s">
        <v>57</v>
      </c>
      <c r="B76" s="27"/>
      <c r="C76" s="20" t="s">
        <v>32</v>
      </c>
      <c r="D76" s="20" t="s">
        <v>13</v>
      </c>
      <c r="E76" s="20" t="s">
        <v>62</v>
      </c>
      <c r="F76" s="29" t="s">
        <v>74</v>
      </c>
      <c r="G76" s="40">
        <v>274.6</v>
      </c>
      <c r="I76" s="4"/>
    </row>
    <row r="77" spans="1:9" ht="15.75" customHeight="1">
      <c r="A77" s="13" t="s">
        <v>42</v>
      </c>
      <c r="B77" s="22"/>
      <c r="C77" s="19" t="s">
        <v>32</v>
      </c>
      <c r="D77" s="19" t="s">
        <v>13</v>
      </c>
      <c r="E77" s="20" t="s">
        <v>62</v>
      </c>
      <c r="F77" s="19">
        <v>500</v>
      </c>
      <c r="G77" s="40">
        <v>3942.4</v>
      </c>
      <c r="I77" s="4"/>
    </row>
    <row r="78" spans="1:9" ht="30" customHeight="1">
      <c r="A78" s="14" t="s">
        <v>63</v>
      </c>
      <c r="B78" s="27"/>
      <c r="C78" s="20" t="s">
        <v>32</v>
      </c>
      <c r="D78" s="20" t="s">
        <v>13</v>
      </c>
      <c r="E78" s="20" t="s">
        <v>64</v>
      </c>
      <c r="F78" s="29"/>
      <c r="G78" s="40">
        <v>15334</v>
      </c>
      <c r="I78" s="4"/>
    </row>
    <row r="79" spans="1:9" ht="13.5" customHeight="1">
      <c r="A79" s="13" t="s">
        <v>42</v>
      </c>
      <c r="B79" s="22"/>
      <c r="C79" s="19" t="s">
        <v>32</v>
      </c>
      <c r="D79" s="19" t="s">
        <v>13</v>
      </c>
      <c r="E79" s="20" t="s">
        <v>64</v>
      </c>
      <c r="F79" s="19">
        <v>500</v>
      </c>
      <c r="G79" s="40">
        <v>15334</v>
      </c>
      <c r="I79" s="4"/>
    </row>
    <row r="80" spans="1:9" ht="13.5" customHeight="1">
      <c r="A80" s="14" t="s">
        <v>65</v>
      </c>
      <c r="B80" s="27"/>
      <c r="C80" s="20" t="s">
        <v>32</v>
      </c>
      <c r="D80" s="20" t="s">
        <v>13</v>
      </c>
      <c r="E80" s="20" t="s">
        <v>66</v>
      </c>
      <c r="F80" s="29"/>
      <c r="G80" s="40">
        <v>2603.3</v>
      </c>
      <c r="I80" s="4"/>
    </row>
    <row r="81" spans="1:9" ht="13.5" customHeight="1">
      <c r="A81" s="13" t="s">
        <v>42</v>
      </c>
      <c r="B81" s="22"/>
      <c r="C81" s="19" t="s">
        <v>32</v>
      </c>
      <c r="D81" s="19" t="s">
        <v>13</v>
      </c>
      <c r="E81" s="20" t="s">
        <v>66</v>
      </c>
      <c r="F81" s="19">
        <v>500</v>
      </c>
      <c r="G81" s="40">
        <v>2603.3</v>
      </c>
      <c r="I81" s="4"/>
    </row>
    <row r="82" spans="1:9" ht="13.5" customHeight="1">
      <c r="A82" s="14" t="s">
        <v>26</v>
      </c>
      <c r="B82" s="27"/>
      <c r="C82" s="20" t="s">
        <v>32</v>
      </c>
      <c r="D82" s="20" t="s">
        <v>13</v>
      </c>
      <c r="E82" s="20" t="s">
        <v>67</v>
      </c>
      <c r="F82" s="29"/>
      <c r="G82" s="40">
        <v>0</v>
      </c>
      <c r="I82" s="4"/>
    </row>
    <row r="83" spans="1:9" ht="13.5" customHeight="1">
      <c r="A83" s="13" t="s">
        <v>57</v>
      </c>
      <c r="B83" s="22"/>
      <c r="C83" s="19" t="s">
        <v>32</v>
      </c>
      <c r="D83" s="19" t="s">
        <v>13</v>
      </c>
      <c r="E83" s="20" t="s">
        <v>67</v>
      </c>
      <c r="F83" s="19" t="s">
        <v>74</v>
      </c>
      <c r="G83" s="40">
        <v>0</v>
      </c>
      <c r="I83" s="4"/>
    </row>
    <row r="84" spans="1:9" ht="27" customHeight="1">
      <c r="A84" s="14" t="s">
        <v>68</v>
      </c>
      <c r="B84" s="27"/>
      <c r="C84" s="20" t="s">
        <v>32</v>
      </c>
      <c r="D84" s="20" t="s">
        <v>13</v>
      </c>
      <c r="E84" s="20" t="s">
        <v>69</v>
      </c>
      <c r="F84" s="19"/>
      <c r="G84" s="40">
        <v>7174.1</v>
      </c>
      <c r="I84" s="4"/>
    </row>
    <row r="85" spans="1:9" ht="13.5" customHeight="1">
      <c r="A85" s="13" t="s">
        <v>42</v>
      </c>
      <c r="B85" s="22"/>
      <c r="C85" s="19" t="s">
        <v>32</v>
      </c>
      <c r="D85" s="19" t="s">
        <v>13</v>
      </c>
      <c r="E85" s="20" t="s">
        <v>69</v>
      </c>
      <c r="F85" s="19">
        <v>500</v>
      </c>
      <c r="G85" s="40">
        <v>7174.1</v>
      </c>
      <c r="I85" s="4"/>
    </row>
    <row r="86" spans="1:9" ht="19.5" customHeight="1">
      <c r="A86" s="36" t="s">
        <v>119</v>
      </c>
      <c r="B86" s="78"/>
      <c r="C86" s="32" t="s">
        <v>32</v>
      </c>
      <c r="D86" s="32" t="s">
        <v>32</v>
      </c>
      <c r="E86" s="26"/>
      <c r="F86" s="32"/>
      <c r="G86" s="31">
        <v>72.1</v>
      </c>
      <c r="I86" s="4"/>
    </row>
    <row r="87" spans="1:9" ht="15" customHeight="1">
      <c r="A87" s="13" t="s">
        <v>30</v>
      </c>
      <c r="B87" s="22"/>
      <c r="C87" s="19" t="s">
        <v>32</v>
      </c>
      <c r="D87" s="19" t="s">
        <v>32</v>
      </c>
      <c r="E87" s="20" t="s">
        <v>120</v>
      </c>
      <c r="F87" s="19"/>
      <c r="G87" s="40">
        <v>72.1</v>
      </c>
      <c r="I87" s="4"/>
    </row>
    <row r="88" spans="1:9" ht="15" customHeight="1">
      <c r="A88" s="13" t="s">
        <v>30</v>
      </c>
      <c r="B88" s="22"/>
      <c r="C88" s="19" t="s">
        <v>32</v>
      </c>
      <c r="D88" s="19" t="s">
        <v>32</v>
      </c>
      <c r="E88" s="20" t="s">
        <v>123</v>
      </c>
      <c r="F88" s="19"/>
      <c r="G88" s="40">
        <v>72.1</v>
      </c>
      <c r="I88" s="4"/>
    </row>
    <row r="89" spans="1:9" ht="15" customHeight="1">
      <c r="A89" s="13" t="s">
        <v>57</v>
      </c>
      <c r="B89" s="22"/>
      <c r="C89" s="19" t="s">
        <v>32</v>
      </c>
      <c r="D89" s="19" t="s">
        <v>32</v>
      </c>
      <c r="E89" s="20" t="s">
        <v>123</v>
      </c>
      <c r="F89" s="19" t="s">
        <v>74</v>
      </c>
      <c r="G89" s="40">
        <v>72.1</v>
      </c>
      <c r="I89" s="4"/>
    </row>
    <row r="90" spans="1:9" ht="13.5" customHeight="1">
      <c r="A90" s="47" t="s">
        <v>110</v>
      </c>
      <c r="B90" s="76"/>
      <c r="C90" s="46" t="s">
        <v>37</v>
      </c>
      <c r="D90" s="46"/>
      <c r="E90" s="24"/>
      <c r="F90" s="46"/>
      <c r="G90" s="39">
        <f>G92+G94</f>
        <v>228</v>
      </c>
      <c r="I90" s="4"/>
    </row>
    <row r="91" spans="1:7" s="4" customFormat="1" ht="15.75" customHeight="1">
      <c r="A91" s="75" t="s">
        <v>27</v>
      </c>
      <c r="B91" s="77"/>
      <c r="C91" s="29" t="s">
        <v>37</v>
      </c>
      <c r="D91" s="29" t="s">
        <v>13</v>
      </c>
      <c r="E91" s="28"/>
      <c r="F91" s="29"/>
      <c r="G91" s="40">
        <v>0</v>
      </c>
    </row>
    <row r="92" spans="1:7" s="4" customFormat="1" ht="17.25" customHeight="1">
      <c r="A92" s="75" t="s">
        <v>115</v>
      </c>
      <c r="B92" s="77"/>
      <c r="C92" s="29" t="s">
        <v>37</v>
      </c>
      <c r="D92" s="29" t="s">
        <v>13</v>
      </c>
      <c r="E92" s="28" t="s">
        <v>112</v>
      </c>
      <c r="F92" s="29"/>
      <c r="G92" s="40">
        <v>0</v>
      </c>
    </row>
    <row r="93" spans="1:7" s="4" customFormat="1" ht="18.75" customHeight="1">
      <c r="A93" s="75" t="s">
        <v>113</v>
      </c>
      <c r="B93" s="77"/>
      <c r="C93" s="29" t="s">
        <v>37</v>
      </c>
      <c r="D93" s="29" t="s">
        <v>13</v>
      </c>
      <c r="E93" s="28" t="s">
        <v>112</v>
      </c>
      <c r="F93" s="29" t="s">
        <v>36</v>
      </c>
      <c r="G93" s="40">
        <v>0</v>
      </c>
    </row>
    <row r="94" spans="1:7" s="4" customFormat="1" ht="18.75" customHeight="1">
      <c r="A94" s="75" t="s">
        <v>115</v>
      </c>
      <c r="B94" s="77"/>
      <c r="C94" s="29" t="s">
        <v>37</v>
      </c>
      <c r="D94" s="29" t="s">
        <v>13</v>
      </c>
      <c r="E94" s="28" t="s">
        <v>121</v>
      </c>
      <c r="F94" s="29"/>
      <c r="G94" s="40">
        <v>228</v>
      </c>
    </row>
    <row r="95" spans="1:7" s="4" customFormat="1" ht="18.75" customHeight="1">
      <c r="A95" s="75" t="s">
        <v>113</v>
      </c>
      <c r="B95" s="77"/>
      <c r="C95" s="29" t="s">
        <v>37</v>
      </c>
      <c r="D95" s="29" t="s">
        <v>13</v>
      </c>
      <c r="E95" s="28" t="s">
        <v>121</v>
      </c>
      <c r="F95" s="29" t="s">
        <v>36</v>
      </c>
      <c r="G95" s="40">
        <v>228</v>
      </c>
    </row>
    <row r="96" spans="1:9" ht="22.5" customHeight="1">
      <c r="A96" s="47" t="s">
        <v>70</v>
      </c>
      <c r="B96" s="48"/>
      <c r="C96" s="49">
        <v>11</v>
      </c>
      <c r="D96" s="24"/>
      <c r="E96" s="24"/>
      <c r="F96" s="24"/>
      <c r="G96" s="39">
        <f>SUM(G97)</f>
        <v>56.9</v>
      </c>
      <c r="I96" s="4"/>
    </row>
    <row r="97" spans="1:9" ht="22.5" customHeight="1">
      <c r="A97" s="36" t="s">
        <v>71</v>
      </c>
      <c r="B97" s="37"/>
      <c r="C97" s="32">
        <v>11</v>
      </c>
      <c r="D97" s="32" t="s">
        <v>31</v>
      </c>
      <c r="E97" s="26"/>
      <c r="F97" s="26"/>
      <c r="G97" s="31">
        <f>SUM(G98)</f>
        <v>56.9</v>
      </c>
      <c r="I97" s="4"/>
    </row>
    <row r="98" spans="1:9" ht="69.75" customHeight="1">
      <c r="A98" s="14" t="s">
        <v>72</v>
      </c>
      <c r="B98" s="27"/>
      <c r="C98" s="20">
        <v>11</v>
      </c>
      <c r="D98" s="20" t="s">
        <v>31</v>
      </c>
      <c r="E98" s="20" t="s">
        <v>73</v>
      </c>
      <c r="F98" s="20"/>
      <c r="G98" s="38">
        <v>56.9</v>
      </c>
      <c r="I98" s="4"/>
    </row>
    <row r="99" spans="1:9" ht="22.5" customHeight="1">
      <c r="A99" s="14" t="s">
        <v>71</v>
      </c>
      <c r="B99" s="27"/>
      <c r="C99" s="20">
        <v>11</v>
      </c>
      <c r="D99" s="20" t="s">
        <v>31</v>
      </c>
      <c r="E99" s="20" t="s">
        <v>73</v>
      </c>
      <c r="F99" s="20" t="s">
        <v>75</v>
      </c>
      <c r="G99" s="38">
        <v>56.9</v>
      </c>
      <c r="I99" s="4"/>
    </row>
    <row r="100" spans="1:9" ht="42" customHeight="1">
      <c r="A100" s="6" t="s">
        <v>117</v>
      </c>
      <c r="B100" s="53">
        <v>931</v>
      </c>
      <c r="C100" s="54"/>
      <c r="D100" s="54"/>
      <c r="E100" s="54"/>
      <c r="F100" s="54"/>
      <c r="G100" s="68">
        <f>G101+G104</f>
        <v>4921.2</v>
      </c>
      <c r="I100" s="4"/>
    </row>
    <row r="101" spans="1:9" ht="15">
      <c r="A101" s="8" t="s">
        <v>28</v>
      </c>
      <c r="B101" s="25"/>
      <c r="C101" s="26" t="s">
        <v>35</v>
      </c>
      <c r="D101" s="26" t="s">
        <v>12</v>
      </c>
      <c r="E101" s="26"/>
      <c r="F101" s="26"/>
      <c r="G101" s="31">
        <f>SUM(G102)</f>
        <v>4206.2</v>
      </c>
      <c r="I101" s="4"/>
    </row>
    <row r="102" spans="1:9" ht="24.75" customHeight="1">
      <c r="A102" s="3" t="s">
        <v>29</v>
      </c>
      <c r="B102" s="27"/>
      <c r="C102" s="20" t="s">
        <v>35</v>
      </c>
      <c r="D102" s="20" t="s">
        <v>12</v>
      </c>
      <c r="E102" s="20" t="s">
        <v>85</v>
      </c>
      <c r="F102" s="20"/>
      <c r="G102" s="38">
        <v>4206.2</v>
      </c>
      <c r="I102" s="4"/>
    </row>
    <row r="103" spans="1:9" ht="18.75" customHeight="1">
      <c r="A103" s="17" t="s">
        <v>41</v>
      </c>
      <c r="B103" s="27"/>
      <c r="C103" s="20" t="s">
        <v>35</v>
      </c>
      <c r="D103" s="20" t="s">
        <v>12</v>
      </c>
      <c r="E103" s="20" t="s">
        <v>85</v>
      </c>
      <c r="F103" s="20" t="s">
        <v>40</v>
      </c>
      <c r="G103" s="38">
        <v>4206.2</v>
      </c>
      <c r="I103" s="4"/>
    </row>
    <row r="104" spans="1:9" ht="26.25">
      <c r="A104" s="8" t="s">
        <v>88</v>
      </c>
      <c r="B104" s="25"/>
      <c r="C104" s="26" t="s">
        <v>34</v>
      </c>
      <c r="D104" s="26" t="s">
        <v>37</v>
      </c>
      <c r="E104" s="26"/>
      <c r="F104" s="26"/>
      <c r="G104" s="31">
        <f>SUM(G105)</f>
        <v>715</v>
      </c>
      <c r="I104" s="4"/>
    </row>
    <row r="105" spans="1:9" ht="24.75" customHeight="1">
      <c r="A105" s="3" t="s">
        <v>89</v>
      </c>
      <c r="B105" s="27"/>
      <c r="C105" s="20" t="s">
        <v>34</v>
      </c>
      <c r="D105" s="20" t="s">
        <v>37</v>
      </c>
      <c r="E105" s="20" t="s">
        <v>86</v>
      </c>
      <c r="F105" s="20"/>
      <c r="G105" s="38">
        <v>715</v>
      </c>
      <c r="I105" s="4"/>
    </row>
    <row r="106" spans="1:9" ht="18.75" customHeight="1">
      <c r="A106" s="17" t="s">
        <v>41</v>
      </c>
      <c r="B106" s="27"/>
      <c r="C106" s="20" t="s">
        <v>34</v>
      </c>
      <c r="D106" s="20" t="s">
        <v>37</v>
      </c>
      <c r="E106" s="20" t="s">
        <v>86</v>
      </c>
      <c r="F106" s="20" t="s">
        <v>40</v>
      </c>
      <c r="G106" s="38">
        <v>715</v>
      </c>
      <c r="I106" s="4"/>
    </row>
    <row r="107" spans="1:9" ht="18.75" customHeight="1">
      <c r="A107" s="69" t="s">
        <v>38</v>
      </c>
      <c r="B107" s="30"/>
      <c r="C107" s="30"/>
      <c r="D107" s="30"/>
      <c r="E107" s="30"/>
      <c r="F107" s="30"/>
      <c r="G107" s="42">
        <f>G11+G16+G100</f>
        <v>120452.99999999997</v>
      </c>
      <c r="I107" s="4"/>
    </row>
    <row r="108" ht="12.75">
      <c r="I108" s="4"/>
    </row>
    <row r="109" ht="12.75">
      <c r="I109" s="4"/>
    </row>
    <row r="110" ht="12.75">
      <c r="I110" s="4"/>
    </row>
    <row r="111" ht="12.75">
      <c r="I111" s="4"/>
    </row>
    <row r="112" ht="12.75">
      <c r="I112" s="4"/>
    </row>
    <row r="113" ht="12.75">
      <c r="I113" s="4"/>
    </row>
    <row r="114" ht="12.75">
      <c r="I114" s="4"/>
    </row>
    <row r="115" ht="12.75">
      <c r="I115" s="4"/>
    </row>
    <row r="116" ht="12.75">
      <c r="I116" s="4"/>
    </row>
    <row r="117" ht="12.75">
      <c r="I117" s="4"/>
    </row>
    <row r="118" ht="12.75">
      <c r="I118" s="4"/>
    </row>
    <row r="119" ht="12.75">
      <c r="I119" s="4"/>
    </row>
    <row r="120" ht="12.75">
      <c r="I120" s="4"/>
    </row>
    <row r="121" ht="12.75">
      <c r="I121" s="4"/>
    </row>
    <row r="122" ht="12.75">
      <c r="I122" s="4"/>
    </row>
    <row r="123" ht="12.75">
      <c r="I123" s="4"/>
    </row>
    <row r="124" ht="12.75">
      <c r="I124" s="4"/>
    </row>
    <row r="125" ht="12.75">
      <c r="I125" s="4"/>
    </row>
    <row r="126" ht="12.75">
      <c r="I126" s="4"/>
    </row>
    <row r="127" ht="12.75">
      <c r="I127" s="4"/>
    </row>
    <row r="128" ht="12.75">
      <c r="I128" s="4"/>
    </row>
    <row r="129" ht="12.75">
      <c r="I129" s="4"/>
    </row>
    <row r="130" ht="12.75">
      <c r="I130" s="4"/>
    </row>
  </sheetData>
  <mergeCells count="3">
    <mergeCell ref="E1:G6"/>
    <mergeCell ref="A8:G8"/>
    <mergeCell ref="E7:G7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C-line</dc:creator>
  <cp:keywords/>
  <dc:description/>
  <cp:lastModifiedBy>Инна</cp:lastModifiedBy>
  <cp:lastPrinted>2010-03-22T08:34:59Z</cp:lastPrinted>
  <dcterms:created xsi:type="dcterms:W3CDTF">2007-05-25T06:11:15Z</dcterms:created>
  <dcterms:modified xsi:type="dcterms:W3CDTF">2010-03-25T15:55:34Z</dcterms:modified>
  <cp:category/>
  <cp:version/>
  <cp:contentType/>
  <cp:contentStatus/>
</cp:coreProperties>
</file>