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7092" tabRatio="650" activeTab="0"/>
  </bookViews>
  <sheets>
    <sheet name="СТР" sheetId="1" r:id="rId1"/>
  </sheets>
  <definedNames/>
  <calcPr fullCalcOnLoad="1"/>
</workbook>
</file>

<file path=xl/sharedStrings.xml><?xml version="1.0" encoding="utf-8"?>
<sst xmlns="http://schemas.openxmlformats.org/spreadsheetml/2006/main" count="173" uniqueCount="50">
  <si>
    <t>№ п/п</t>
  </si>
  <si>
    <t>ВСЕГО :</t>
  </si>
  <si>
    <t>проезд</t>
  </si>
  <si>
    <t>Год постройки дома</t>
  </si>
  <si>
    <t>улица</t>
  </si>
  <si>
    <t>переулок</t>
  </si>
  <si>
    <t>Тип</t>
  </si>
  <si>
    <t>Директор ООО "Стройизоляция"                         Акимов В.В.</t>
  </si>
  <si>
    <t>54-а</t>
  </si>
  <si>
    <t>56-а</t>
  </si>
  <si>
    <t>59-а</t>
  </si>
  <si>
    <t>7-а</t>
  </si>
  <si>
    <t>151-а, 1к</t>
  </si>
  <si>
    <t>151-а, 2к</t>
  </si>
  <si>
    <t>163-а</t>
  </si>
  <si>
    <t>165-а</t>
  </si>
  <si>
    <t>167-а</t>
  </si>
  <si>
    <t>Герцена</t>
  </si>
  <si>
    <t>Гжатская</t>
  </si>
  <si>
    <t>Каплунова</t>
  </si>
  <si>
    <t>Красноармейская</t>
  </si>
  <si>
    <t>Крупская</t>
  </si>
  <si>
    <t>Пролетарская</t>
  </si>
  <si>
    <t>Свердлова</t>
  </si>
  <si>
    <t>Студенческий</t>
  </si>
  <si>
    <t>СХТ</t>
  </si>
  <si>
    <t>Толстого</t>
  </si>
  <si>
    <t>Воинский</t>
  </si>
  <si>
    <t>Молодежная</t>
  </si>
  <si>
    <t>МСО</t>
  </si>
  <si>
    <t>Пионерский</t>
  </si>
  <si>
    <t>Строителей</t>
  </si>
  <si>
    <t>Гагарина</t>
  </si>
  <si>
    <t>Заводская</t>
  </si>
  <si>
    <t>П.Алексеева</t>
  </si>
  <si>
    <t>Стройотрядовская</t>
  </si>
  <si>
    <t xml:space="preserve"> Название улицы</t>
  </si>
  <si>
    <t>№ дома</t>
  </si>
  <si>
    <t>Адрес</t>
  </si>
  <si>
    <t>Частн.собств.</t>
  </si>
  <si>
    <t xml:space="preserve">Общая площадь квартир, кв.м, </t>
  </si>
  <si>
    <t>в том числе</t>
  </si>
  <si>
    <t>Ленина</t>
  </si>
  <si>
    <t>Советская 71, б</t>
  </si>
  <si>
    <t>Исп. Кузиков Л.Л.</t>
  </si>
  <si>
    <t>тел. 3-55-35</t>
  </si>
  <si>
    <t>ПЛОЩАДИ</t>
  </si>
  <si>
    <t>в муниципальной собственности</t>
  </si>
  <si>
    <t xml:space="preserve">жилых многоквартирных домов, находящихся в управлении                                ООО "Стройизоляция" </t>
  </si>
  <si>
    <t>на 01.01.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</si>
</sst>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.625" style="0" customWidth="1"/>
    <col min="2" max="2" width="11.625" style="0" customWidth="1"/>
    <col min="3" max="3" width="21.625" style="0" customWidth="1"/>
    <col min="4" max="4" width="10.125" style="0" customWidth="1"/>
    <col min="5" max="5" width="9.625" style="0" hidden="1" customWidth="1"/>
    <col min="6" max="6" width="20.375" style="0" customWidth="1"/>
    <col min="7" max="7" width="18.00390625" style="0" customWidth="1"/>
    <col min="8" max="8" width="12.50390625" style="0" customWidth="1"/>
    <col min="9" max="9" width="12.00390625" style="0" hidden="1" customWidth="1"/>
    <col min="10" max="25" width="0" style="0" hidden="1" customWidth="1"/>
  </cols>
  <sheetData>
    <row r="1" spans="1:11" ht="18" customHeight="1">
      <c r="A1" s="37" t="s">
        <v>46</v>
      </c>
      <c r="B1" s="37"/>
      <c r="C1" s="37"/>
      <c r="D1" s="37"/>
      <c r="E1" s="37"/>
      <c r="F1" s="37"/>
      <c r="G1" s="37"/>
      <c r="H1" s="18"/>
      <c r="I1" s="18"/>
      <c r="J1" s="18"/>
      <c r="K1" s="18"/>
    </row>
    <row r="2" spans="1:11" ht="36" customHeight="1">
      <c r="A2" s="38" t="s">
        <v>48</v>
      </c>
      <c r="B2" s="38"/>
      <c r="C2" s="38"/>
      <c r="D2" s="38"/>
      <c r="E2" s="38"/>
      <c r="F2" s="38"/>
      <c r="G2" s="38"/>
      <c r="H2" s="19"/>
      <c r="I2" s="19"/>
      <c r="J2" s="19"/>
      <c r="K2" s="19"/>
    </row>
    <row r="3" spans="1:11" ht="15" customHeight="1">
      <c r="A3" s="38" t="s">
        <v>49</v>
      </c>
      <c r="B3" s="38"/>
      <c r="C3" s="38"/>
      <c r="D3" s="38"/>
      <c r="E3" s="38"/>
      <c r="F3" s="38"/>
      <c r="G3" s="38"/>
      <c r="H3" s="19"/>
      <c r="I3" s="19"/>
      <c r="J3" s="19"/>
      <c r="K3" s="19"/>
    </row>
    <row r="4" spans="1:8" ht="13.5">
      <c r="A4" s="6"/>
      <c r="B4" s="6"/>
      <c r="C4" s="6"/>
      <c r="D4" s="6"/>
      <c r="E4" s="6"/>
      <c r="F4" s="6"/>
      <c r="G4" s="6"/>
      <c r="H4" s="6"/>
    </row>
    <row r="5" spans="1:8" ht="24.75" customHeight="1">
      <c r="A5" s="35" t="s">
        <v>0</v>
      </c>
      <c r="B5" s="39" t="s">
        <v>38</v>
      </c>
      <c r="C5" s="39"/>
      <c r="D5" s="39"/>
      <c r="E5" s="35" t="s">
        <v>3</v>
      </c>
      <c r="F5" s="36" t="s">
        <v>40</v>
      </c>
      <c r="G5" s="36" t="s">
        <v>41</v>
      </c>
      <c r="H5" s="36"/>
    </row>
    <row r="6" spans="1:8" ht="33.75" customHeight="1">
      <c r="A6" s="35"/>
      <c r="B6" s="8" t="s">
        <v>6</v>
      </c>
      <c r="C6" s="8" t="s">
        <v>36</v>
      </c>
      <c r="D6" s="8" t="s">
        <v>37</v>
      </c>
      <c r="E6" s="35"/>
      <c r="F6" s="36"/>
      <c r="G6" s="15" t="s">
        <v>47</v>
      </c>
      <c r="H6" s="24" t="s">
        <v>39</v>
      </c>
    </row>
    <row r="7" spans="1:8" ht="12.75">
      <c r="A7" s="8"/>
      <c r="B7" s="8"/>
      <c r="C7" s="8"/>
      <c r="D7" s="8"/>
      <c r="E7" s="8"/>
      <c r="F7" s="15"/>
      <c r="G7" s="15"/>
      <c r="H7" s="15"/>
    </row>
    <row r="8" spans="1:10" ht="15">
      <c r="A8" s="13">
        <v>1</v>
      </c>
      <c r="B8" s="7" t="s">
        <v>4</v>
      </c>
      <c r="C8" s="29" t="s">
        <v>18</v>
      </c>
      <c r="D8" s="7">
        <v>98</v>
      </c>
      <c r="E8" s="2">
        <v>1965</v>
      </c>
      <c r="F8" s="23">
        <v>239.81</v>
      </c>
      <c r="G8" s="20">
        <v>60.92</v>
      </c>
      <c r="H8" s="14">
        <f>F8-G8</f>
        <v>178.89</v>
      </c>
      <c r="I8" s="17">
        <f aca="true" t="shared" si="0" ref="I8:I69">H8+G8</f>
        <v>239.81</v>
      </c>
      <c r="J8" s="11">
        <f aca="true" t="shared" si="1" ref="J8:J69">F8-I8</f>
        <v>0</v>
      </c>
    </row>
    <row r="9" spans="1:10" ht="15">
      <c r="A9" s="13">
        <f>A8+1</f>
        <v>2</v>
      </c>
      <c r="B9" s="7" t="s">
        <v>4</v>
      </c>
      <c r="C9" s="29" t="s">
        <v>17</v>
      </c>
      <c r="D9" s="7">
        <v>41</v>
      </c>
      <c r="E9" s="2">
        <v>1970</v>
      </c>
      <c r="F9" s="23">
        <v>370.83</v>
      </c>
      <c r="G9" s="20">
        <v>31.8</v>
      </c>
      <c r="H9" s="14">
        <f aca="true" t="shared" si="2" ref="H9:H14">F9-G9</f>
        <v>339.03</v>
      </c>
      <c r="I9" s="17">
        <f t="shared" si="0"/>
        <v>370.83</v>
      </c>
      <c r="J9" s="11">
        <f t="shared" si="1"/>
        <v>0</v>
      </c>
    </row>
    <row r="10" spans="1:10" ht="15">
      <c r="A10" s="13">
        <f aca="true" t="shared" si="3" ref="A10:A46">A9+1</f>
        <v>3</v>
      </c>
      <c r="B10" s="7" t="s">
        <v>4</v>
      </c>
      <c r="C10" s="29" t="s">
        <v>17</v>
      </c>
      <c r="D10" s="7">
        <v>43</v>
      </c>
      <c r="E10" s="2">
        <v>1964</v>
      </c>
      <c r="F10" s="23">
        <v>331.2</v>
      </c>
      <c r="G10" s="20">
        <v>43.5</v>
      </c>
      <c r="H10" s="14">
        <f t="shared" si="2"/>
        <v>287.7</v>
      </c>
      <c r="I10" s="17">
        <f t="shared" si="0"/>
        <v>331.2</v>
      </c>
      <c r="J10" s="11">
        <f t="shared" si="1"/>
        <v>0</v>
      </c>
    </row>
    <row r="11" spans="1:10" ht="15">
      <c r="A11" s="13">
        <f t="shared" si="3"/>
        <v>4</v>
      </c>
      <c r="B11" s="7" t="s">
        <v>4</v>
      </c>
      <c r="C11" s="29" t="s">
        <v>17</v>
      </c>
      <c r="D11" s="7">
        <v>52</v>
      </c>
      <c r="E11" s="2">
        <v>1972</v>
      </c>
      <c r="F11" s="25">
        <v>715.87</v>
      </c>
      <c r="G11" s="20">
        <v>208.95</v>
      </c>
      <c r="H11" s="14">
        <f t="shared" si="2"/>
        <v>506.92</v>
      </c>
      <c r="I11" s="17">
        <f t="shared" si="0"/>
        <v>715.87</v>
      </c>
      <c r="J11" s="11">
        <f t="shared" si="1"/>
        <v>0</v>
      </c>
    </row>
    <row r="12" spans="1:10" ht="15">
      <c r="A12" s="13">
        <f t="shared" si="3"/>
        <v>5</v>
      </c>
      <c r="B12" s="7" t="s">
        <v>4</v>
      </c>
      <c r="C12" s="29" t="s">
        <v>18</v>
      </c>
      <c r="D12" s="7">
        <v>89</v>
      </c>
      <c r="E12" s="2">
        <v>1964</v>
      </c>
      <c r="F12" s="25">
        <f>G12+H12</f>
        <v>202.45</v>
      </c>
      <c r="G12" s="20">
        <v>98.16</v>
      </c>
      <c r="H12" s="14">
        <v>104.29</v>
      </c>
      <c r="I12" s="17">
        <f t="shared" si="0"/>
        <v>202.45</v>
      </c>
      <c r="J12" s="11">
        <f t="shared" si="1"/>
        <v>0</v>
      </c>
    </row>
    <row r="13" spans="1:10" ht="15">
      <c r="A13" s="13">
        <f t="shared" si="3"/>
        <v>6</v>
      </c>
      <c r="B13" s="7" t="s">
        <v>4</v>
      </c>
      <c r="C13" s="29" t="s">
        <v>18</v>
      </c>
      <c r="D13" s="7">
        <v>91</v>
      </c>
      <c r="E13" s="2">
        <v>1964</v>
      </c>
      <c r="F13" s="25">
        <v>156.44</v>
      </c>
      <c r="G13" s="20"/>
      <c r="H13" s="14">
        <f t="shared" si="2"/>
        <v>156.44</v>
      </c>
      <c r="I13" s="17">
        <f t="shared" si="0"/>
        <v>156.44</v>
      </c>
      <c r="J13" s="11">
        <f t="shared" si="1"/>
        <v>0</v>
      </c>
    </row>
    <row r="14" spans="1:10" ht="15">
      <c r="A14" s="13">
        <f t="shared" si="3"/>
        <v>7</v>
      </c>
      <c r="B14" s="7" t="s">
        <v>4</v>
      </c>
      <c r="C14" s="29" t="s">
        <v>18</v>
      </c>
      <c r="D14" s="7">
        <v>93</v>
      </c>
      <c r="E14" s="2">
        <v>1954</v>
      </c>
      <c r="F14" s="25">
        <v>394.95</v>
      </c>
      <c r="G14" s="20"/>
      <c r="H14" s="14">
        <f t="shared" si="2"/>
        <v>394.95</v>
      </c>
      <c r="I14" s="17">
        <f t="shared" si="0"/>
        <v>394.95</v>
      </c>
      <c r="J14" s="11">
        <f t="shared" si="1"/>
        <v>0</v>
      </c>
    </row>
    <row r="15" spans="1:10" ht="15">
      <c r="A15" s="13">
        <f t="shared" si="3"/>
        <v>8</v>
      </c>
      <c r="B15" s="7" t="s">
        <v>4</v>
      </c>
      <c r="C15" s="29" t="s">
        <v>19</v>
      </c>
      <c r="D15" s="7">
        <v>2</v>
      </c>
      <c r="E15" s="2">
        <v>1975</v>
      </c>
      <c r="F15" s="25">
        <v>747.43</v>
      </c>
      <c r="G15" s="20">
        <v>42.8</v>
      </c>
      <c r="H15" s="14">
        <f aca="true" t="shared" si="4" ref="H15:H27">F15-G15</f>
        <v>704.63</v>
      </c>
      <c r="I15" s="17">
        <f t="shared" si="0"/>
        <v>747.43</v>
      </c>
      <c r="J15" s="11">
        <f t="shared" si="1"/>
        <v>0</v>
      </c>
    </row>
    <row r="16" spans="1:10" ht="15">
      <c r="A16" s="13">
        <f t="shared" si="3"/>
        <v>9</v>
      </c>
      <c r="B16" s="7" t="s">
        <v>4</v>
      </c>
      <c r="C16" s="29" t="s">
        <v>19</v>
      </c>
      <c r="D16" s="7">
        <v>4</v>
      </c>
      <c r="E16" s="2">
        <v>1975</v>
      </c>
      <c r="F16" s="25">
        <v>739.78</v>
      </c>
      <c r="G16" s="20">
        <v>170.28</v>
      </c>
      <c r="H16" s="14">
        <f t="shared" si="4"/>
        <v>569.5</v>
      </c>
      <c r="I16" s="17">
        <f t="shared" si="0"/>
        <v>739.78</v>
      </c>
      <c r="J16" s="11">
        <f t="shared" si="1"/>
        <v>0</v>
      </c>
    </row>
    <row r="17" spans="1:10" ht="15">
      <c r="A17" s="13">
        <f t="shared" si="3"/>
        <v>10</v>
      </c>
      <c r="B17" s="7" t="s">
        <v>4</v>
      </c>
      <c r="C17" s="29" t="s">
        <v>20</v>
      </c>
      <c r="D17" s="7">
        <v>91</v>
      </c>
      <c r="E17" s="2">
        <v>1969</v>
      </c>
      <c r="F17" s="25">
        <v>308.3</v>
      </c>
      <c r="G17" s="20">
        <v>36.4</v>
      </c>
      <c r="H17" s="14">
        <f t="shared" si="4"/>
        <v>271.90000000000003</v>
      </c>
      <c r="I17" s="17">
        <f t="shared" si="0"/>
        <v>308.3</v>
      </c>
      <c r="J17" s="11">
        <f t="shared" si="1"/>
        <v>0</v>
      </c>
    </row>
    <row r="18" spans="1:10" ht="15">
      <c r="A18" s="13">
        <f t="shared" si="3"/>
        <v>11</v>
      </c>
      <c r="B18" s="7" t="s">
        <v>4</v>
      </c>
      <c r="C18" s="29" t="s">
        <v>20</v>
      </c>
      <c r="D18" s="7">
        <v>93</v>
      </c>
      <c r="E18" s="2">
        <v>1970</v>
      </c>
      <c r="F18" s="25">
        <v>369.1</v>
      </c>
      <c r="G18" s="20"/>
      <c r="H18" s="14">
        <f t="shared" si="4"/>
        <v>369.1</v>
      </c>
      <c r="I18" s="17">
        <f t="shared" si="0"/>
        <v>369.1</v>
      </c>
      <c r="J18" s="11">
        <f t="shared" si="1"/>
        <v>0</v>
      </c>
    </row>
    <row r="19" spans="1:10" ht="15">
      <c r="A19" s="13">
        <f t="shared" si="3"/>
        <v>12</v>
      </c>
      <c r="B19" s="7" t="s">
        <v>2</v>
      </c>
      <c r="C19" s="29" t="s">
        <v>25</v>
      </c>
      <c r="D19" s="7">
        <v>2</v>
      </c>
      <c r="E19" s="2">
        <v>1957</v>
      </c>
      <c r="F19" s="25">
        <v>506.78</v>
      </c>
      <c r="G19" s="20">
        <v>334.79</v>
      </c>
      <c r="H19" s="14">
        <f t="shared" si="4"/>
        <v>171.98999999999995</v>
      </c>
      <c r="I19" s="17">
        <f t="shared" si="0"/>
        <v>506.78</v>
      </c>
      <c r="J19" s="11">
        <f t="shared" si="1"/>
        <v>0</v>
      </c>
    </row>
    <row r="20" spans="1:10" ht="15">
      <c r="A20" s="13">
        <f t="shared" si="3"/>
        <v>13</v>
      </c>
      <c r="B20" s="7" t="s">
        <v>2</v>
      </c>
      <c r="C20" s="29" t="s">
        <v>25</v>
      </c>
      <c r="D20" s="7">
        <v>4</v>
      </c>
      <c r="E20" s="2">
        <v>1967</v>
      </c>
      <c r="F20" s="25">
        <f>G20+H20</f>
        <v>253.57</v>
      </c>
      <c r="G20" s="20">
        <v>73.94</v>
      </c>
      <c r="H20" s="14">
        <v>179.63</v>
      </c>
      <c r="I20" s="17">
        <f t="shared" si="0"/>
        <v>253.57</v>
      </c>
      <c r="J20" s="11">
        <f t="shared" si="1"/>
        <v>0</v>
      </c>
    </row>
    <row r="21" spans="1:10" ht="15">
      <c r="A21" s="13">
        <f t="shared" si="3"/>
        <v>14</v>
      </c>
      <c r="B21" s="7" t="s">
        <v>2</v>
      </c>
      <c r="C21" s="29" t="s">
        <v>25</v>
      </c>
      <c r="D21" s="7">
        <v>7</v>
      </c>
      <c r="E21" s="2">
        <v>1983</v>
      </c>
      <c r="F21" s="25">
        <f>G21+H21</f>
        <v>2392.8</v>
      </c>
      <c r="G21" s="20">
        <v>1158.6</v>
      </c>
      <c r="H21" s="14">
        <v>1234.2</v>
      </c>
      <c r="I21" s="17">
        <f t="shared" si="0"/>
        <v>2392.8</v>
      </c>
      <c r="J21" s="11">
        <f t="shared" si="1"/>
        <v>0</v>
      </c>
    </row>
    <row r="22" spans="1:10" ht="15">
      <c r="A22" s="13">
        <f t="shared" si="3"/>
        <v>15</v>
      </c>
      <c r="B22" s="7" t="s">
        <v>2</v>
      </c>
      <c r="C22" s="29" t="s">
        <v>25</v>
      </c>
      <c r="D22" s="7">
        <v>8</v>
      </c>
      <c r="E22" s="2">
        <v>1970</v>
      </c>
      <c r="F22" s="25">
        <f>G22+H22</f>
        <v>720.41</v>
      </c>
      <c r="G22" s="20">
        <v>29.51</v>
      </c>
      <c r="H22" s="14">
        <v>690.9</v>
      </c>
      <c r="I22" s="17">
        <f t="shared" si="0"/>
        <v>720.41</v>
      </c>
      <c r="J22" s="11">
        <f t="shared" si="1"/>
        <v>0</v>
      </c>
    </row>
    <row r="23" spans="1:10" ht="15">
      <c r="A23" s="13">
        <f t="shared" si="3"/>
        <v>16</v>
      </c>
      <c r="B23" s="7" t="s">
        <v>2</v>
      </c>
      <c r="C23" s="29" t="s">
        <v>25</v>
      </c>
      <c r="D23" s="7">
        <v>10</v>
      </c>
      <c r="E23" s="2">
        <v>1972</v>
      </c>
      <c r="F23" s="25">
        <f>G23+H23</f>
        <v>738.7</v>
      </c>
      <c r="G23" s="20">
        <v>130.76</v>
      </c>
      <c r="H23" s="14">
        <v>607.94</v>
      </c>
      <c r="I23" s="17">
        <f t="shared" si="0"/>
        <v>738.7</v>
      </c>
      <c r="J23" s="11">
        <f t="shared" si="1"/>
        <v>0</v>
      </c>
    </row>
    <row r="24" spans="1:10" ht="15">
      <c r="A24" s="13">
        <f t="shared" si="3"/>
        <v>17</v>
      </c>
      <c r="B24" s="7" t="s">
        <v>4</v>
      </c>
      <c r="C24" s="29" t="s">
        <v>20</v>
      </c>
      <c r="D24" s="7">
        <v>74</v>
      </c>
      <c r="E24" s="2">
        <v>1973</v>
      </c>
      <c r="F24" s="25">
        <v>716.7</v>
      </c>
      <c r="G24" s="20">
        <v>158.06</v>
      </c>
      <c r="H24" s="14">
        <f t="shared" si="4"/>
        <v>558.6400000000001</v>
      </c>
      <c r="I24" s="17">
        <f t="shared" si="0"/>
        <v>716.7</v>
      </c>
      <c r="J24" s="11">
        <f t="shared" si="1"/>
        <v>0</v>
      </c>
    </row>
    <row r="25" spans="1:10" ht="15">
      <c r="A25" s="13">
        <f t="shared" si="3"/>
        <v>18</v>
      </c>
      <c r="B25" s="7" t="s">
        <v>4</v>
      </c>
      <c r="C25" s="29" t="s">
        <v>20</v>
      </c>
      <c r="D25" s="7">
        <v>75</v>
      </c>
      <c r="E25" s="2">
        <v>1980</v>
      </c>
      <c r="F25" s="25">
        <f>G25+H25</f>
        <v>3465</v>
      </c>
      <c r="G25" s="20">
        <v>283.96</v>
      </c>
      <c r="H25" s="14">
        <f>3133.89+47.15</f>
        <v>3181.04</v>
      </c>
      <c r="I25" s="17">
        <f t="shared" si="0"/>
        <v>3465</v>
      </c>
      <c r="J25" s="11">
        <f t="shared" si="1"/>
        <v>0</v>
      </c>
    </row>
    <row r="26" spans="1:10" ht="15">
      <c r="A26" s="13">
        <f t="shared" si="3"/>
        <v>19</v>
      </c>
      <c r="B26" s="7" t="s">
        <v>4</v>
      </c>
      <c r="C26" s="29" t="s">
        <v>20</v>
      </c>
      <c r="D26" s="7">
        <v>76</v>
      </c>
      <c r="E26" s="2">
        <v>1978</v>
      </c>
      <c r="F26" s="25">
        <v>707.71</v>
      </c>
      <c r="G26" s="20">
        <v>312.22</v>
      </c>
      <c r="H26" s="14">
        <f t="shared" si="4"/>
        <v>395.49</v>
      </c>
      <c r="I26" s="17">
        <f t="shared" si="0"/>
        <v>707.71</v>
      </c>
      <c r="J26" s="11">
        <f t="shared" si="1"/>
        <v>0</v>
      </c>
    </row>
    <row r="27" spans="1:10" ht="15">
      <c r="A27" s="13">
        <f t="shared" si="3"/>
        <v>20</v>
      </c>
      <c r="B27" s="7" t="s">
        <v>4</v>
      </c>
      <c r="C27" s="29" t="s">
        <v>20</v>
      </c>
      <c r="D27" s="7">
        <v>77</v>
      </c>
      <c r="E27" s="2">
        <v>1979</v>
      </c>
      <c r="F27" s="25">
        <v>3474.8</v>
      </c>
      <c r="G27" s="20">
        <v>379.42</v>
      </c>
      <c r="H27" s="14">
        <f t="shared" si="4"/>
        <v>3095.38</v>
      </c>
      <c r="I27" s="17">
        <f t="shared" si="0"/>
        <v>3474.8</v>
      </c>
      <c r="J27" s="11">
        <f t="shared" si="1"/>
        <v>0</v>
      </c>
    </row>
    <row r="28" spans="1:17" ht="15">
      <c r="A28" s="13">
        <f t="shared" si="3"/>
        <v>21</v>
      </c>
      <c r="B28" s="7" t="s">
        <v>4</v>
      </c>
      <c r="C28" s="30" t="s">
        <v>42</v>
      </c>
      <c r="D28" s="7">
        <v>16</v>
      </c>
      <c r="E28" s="2"/>
      <c r="F28" s="25">
        <v>275.45</v>
      </c>
      <c r="G28" s="20"/>
      <c r="H28" s="14">
        <f aca="true" t="shared" si="5" ref="H28:H39">F28-G28</f>
        <v>275.45</v>
      </c>
      <c r="I28" s="17">
        <f t="shared" si="0"/>
        <v>275.45</v>
      </c>
      <c r="J28" s="11">
        <f t="shared" si="1"/>
        <v>0</v>
      </c>
      <c r="K28">
        <v>38.9</v>
      </c>
      <c r="L28">
        <v>30.05</v>
      </c>
      <c r="M28">
        <v>30.2</v>
      </c>
      <c r="N28">
        <v>38.6</v>
      </c>
      <c r="O28">
        <v>38</v>
      </c>
      <c r="P28">
        <v>31.8</v>
      </c>
      <c r="Q28">
        <f>SUM(I28:P28)</f>
        <v>483</v>
      </c>
    </row>
    <row r="29" spans="1:10" ht="15">
      <c r="A29" s="13">
        <f t="shared" si="3"/>
        <v>22</v>
      </c>
      <c r="B29" s="7" t="s">
        <v>4</v>
      </c>
      <c r="C29" s="29" t="s">
        <v>21</v>
      </c>
      <c r="D29" s="7">
        <v>1</v>
      </c>
      <c r="E29" s="2">
        <v>1989</v>
      </c>
      <c r="F29" s="25">
        <v>1800.31</v>
      </c>
      <c r="G29" s="20">
        <v>271.5</v>
      </c>
      <c r="H29" s="14">
        <f t="shared" si="5"/>
        <v>1528.81</v>
      </c>
      <c r="I29" s="17">
        <f t="shared" si="0"/>
        <v>1800.31</v>
      </c>
      <c r="J29" s="11">
        <f t="shared" si="1"/>
        <v>0</v>
      </c>
    </row>
    <row r="30" spans="1:10" ht="15">
      <c r="A30" s="13">
        <f t="shared" si="3"/>
        <v>23</v>
      </c>
      <c r="B30" s="7" t="s">
        <v>4</v>
      </c>
      <c r="C30" s="29" t="s">
        <v>21</v>
      </c>
      <c r="D30" s="7">
        <v>2</v>
      </c>
      <c r="E30" s="2">
        <v>1991</v>
      </c>
      <c r="F30" s="25">
        <v>1857.27</v>
      </c>
      <c r="G30" s="20">
        <v>488.9</v>
      </c>
      <c r="H30" s="14">
        <f t="shared" si="5"/>
        <v>1368.37</v>
      </c>
      <c r="I30" s="17">
        <f t="shared" si="0"/>
        <v>1857.27</v>
      </c>
      <c r="J30" s="11">
        <f t="shared" si="1"/>
        <v>0</v>
      </c>
    </row>
    <row r="31" spans="1:10" ht="15">
      <c r="A31" s="13">
        <f t="shared" si="3"/>
        <v>24</v>
      </c>
      <c r="B31" s="7" t="s">
        <v>4</v>
      </c>
      <c r="C31" s="29" t="s">
        <v>20</v>
      </c>
      <c r="D31" s="7">
        <v>71</v>
      </c>
      <c r="E31" s="2">
        <v>1997</v>
      </c>
      <c r="F31" s="25">
        <v>1589.48</v>
      </c>
      <c r="G31" s="20"/>
      <c r="H31" s="14">
        <f t="shared" si="5"/>
        <v>1589.48</v>
      </c>
      <c r="I31" s="17">
        <f t="shared" si="0"/>
        <v>1589.48</v>
      </c>
      <c r="J31" s="11">
        <f t="shared" si="1"/>
        <v>0</v>
      </c>
    </row>
    <row r="32" spans="1:10" ht="15">
      <c r="A32" s="13">
        <f t="shared" si="3"/>
        <v>25</v>
      </c>
      <c r="B32" s="7" t="s">
        <v>4</v>
      </c>
      <c r="C32" s="29" t="s">
        <v>23</v>
      </c>
      <c r="D32" s="7">
        <v>3</v>
      </c>
      <c r="E32" s="2">
        <v>1997</v>
      </c>
      <c r="F32" s="25">
        <v>1733.46</v>
      </c>
      <c r="G32" s="20">
        <v>99.5</v>
      </c>
      <c r="H32" s="14">
        <f t="shared" si="5"/>
        <v>1633.96</v>
      </c>
      <c r="I32" s="17">
        <f t="shared" si="0"/>
        <v>1733.46</v>
      </c>
      <c r="J32" s="11">
        <f t="shared" si="1"/>
        <v>0</v>
      </c>
    </row>
    <row r="33" spans="1:10" ht="15">
      <c r="A33" s="13">
        <f t="shared" si="3"/>
        <v>26</v>
      </c>
      <c r="B33" s="7" t="s">
        <v>4</v>
      </c>
      <c r="C33" s="29" t="s">
        <v>26</v>
      </c>
      <c r="D33" s="7">
        <v>4</v>
      </c>
      <c r="E33" s="2">
        <v>1986</v>
      </c>
      <c r="F33" s="25">
        <v>587</v>
      </c>
      <c r="G33" s="20">
        <v>107.6</v>
      </c>
      <c r="H33" s="14">
        <f t="shared" si="5"/>
        <v>479.4</v>
      </c>
      <c r="I33" s="17">
        <f t="shared" si="0"/>
        <v>587</v>
      </c>
      <c r="J33" s="11">
        <f t="shared" si="1"/>
        <v>0</v>
      </c>
    </row>
    <row r="34" spans="1:10" ht="15">
      <c r="A34" s="13">
        <f t="shared" si="3"/>
        <v>27</v>
      </c>
      <c r="B34" s="7" t="s">
        <v>4</v>
      </c>
      <c r="C34" s="29" t="s">
        <v>20</v>
      </c>
      <c r="D34" s="7">
        <v>54</v>
      </c>
      <c r="E34" s="2">
        <v>1986</v>
      </c>
      <c r="F34" s="25">
        <v>3411.06</v>
      </c>
      <c r="G34" s="20">
        <v>367.12</v>
      </c>
      <c r="H34" s="14">
        <f t="shared" si="5"/>
        <v>3043.94</v>
      </c>
      <c r="I34" s="17">
        <f t="shared" si="0"/>
        <v>3411.06</v>
      </c>
      <c r="J34" s="11">
        <f t="shared" si="1"/>
        <v>0</v>
      </c>
    </row>
    <row r="35" spans="1:10" ht="15">
      <c r="A35" s="13">
        <f>A34+1</f>
        <v>28</v>
      </c>
      <c r="B35" s="7" t="s">
        <v>4</v>
      </c>
      <c r="C35" s="29" t="s">
        <v>20</v>
      </c>
      <c r="D35" s="7" t="s">
        <v>8</v>
      </c>
      <c r="E35" s="2">
        <v>1990</v>
      </c>
      <c r="F35" s="25">
        <f>G35+H35</f>
        <v>3207.5</v>
      </c>
      <c r="G35" s="20">
        <v>695.3</v>
      </c>
      <c r="H35" s="14">
        <v>2512.2</v>
      </c>
      <c r="I35" s="17">
        <f t="shared" si="0"/>
        <v>3207.5</v>
      </c>
      <c r="J35" s="11">
        <f t="shared" si="1"/>
        <v>0</v>
      </c>
    </row>
    <row r="36" spans="1:10" ht="15">
      <c r="A36" s="13">
        <f t="shared" si="3"/>
        <v>29</v>
      </c>
      <c r="B36" s="7" t="s">
        <v>4</v>
      </c>
      <c r="C36" s="29" t="s">
        <v>20</v>
      </c>
      <c r="D36" s="7" t="s">
        <v>9</v>
      </c>
      <c r="E36" s="2">
        <v>1994</v>
      </c>
      <c r="F36" s="25">
        <f>G36+H36</f>
        <v>2556.4</v>
      </c>
      <c r="G36" s="20">
        <v>176.8</v>
      </c>
      <c r="H36" s="14">
        <v>2379.6</v>
      </c>
      <c r="I36" s="17">
        <f t="shared" si="0"/>
        <v>2556.4</v>
      </c>
      <c r="J36" s="11">
        <f t="shared" si="1"/>
        <v>0</v>
      </c>
    </row>
    <row r="37" spans="1:10" ht="15">
      <c r="A37" s="13">
        <f t="shared" si="3"/>
        <v>30</v>
      </c>
      <c r="B37" s="7" t="s">
        <v>4</v>
      </c>
      <c r="C37" s="29" t="s">
        <v>20</v>
      </c>
      <c r="D37" s="7" t="s">
        <v>10</v>
      </c>
      <c r="E37" s="2">
        <v>1991</v>
      </c>
      <c r="F37" s="25">
        <f>G37+H37</f>
        <v>2618.14</v>
      </c>
      <c r="G37" s="20">
        <v>958.27</v>
      </c>
      <c r="H37" s="14">
        <v>1659.87</v>
      </c>
      <c r="I37" s="17">
        <f t="shared" si="0"/>
        <v>2618.14</v>
      </c>
      <c r="J37" s="11">
        <f t="shared" si="1"/>
        <v>0</v>
      </c>
    </row>
    <row r="38" spans="1:10" ht="15">
      <c r="A38" s="13">
        <f t="shared" si="3"/>
        <v>31</v>
      </c>
      <c r="B38" s="7" t="s">
        <v>4</v>
      </c>
      <c r="C38" s="29" t="s">
        <v>23</v>
      </c>
      <c r="D38" s="7">
        <v>5</v>
      </c>
      <c r="E38" s="2">
        <v>1990</v>
      </c>
      <c r="F38" s="25">
        <f>G38+H38</f>
        <v>1322.3999999999999</v>
      </c>
      <c r="G38" s="20">
        <v>156.6</v>
      </c>
      <c r="H38" s="14">
        <f>1114.6+51.2</f>
        <v>1165.8</v>
      </c>
      <c r="I38" s="17">
        <f t="shared" si="0"/>
        <v>1322.3999999999999</v>
      </c>
      <c r="J38" s="11">
        <f t="shared" si="1"/>
        <v>0</v>
      </c>
    </row>
    <row r="39" spans="1:10" ht="15">
      <c r="A39" s="13">
        <f t="shared" si="3"/>
        <v>32</v>
      </c>
      <c r="B39" s="7" t="s">
        <v>4</v>
      </c>
      <c r="C39" s="29" t="s">
        <v>23</v>
      </c>
      <c r="D39" s="7">
        <v>7</v>
      </c>
      <c r="E39" s="2">
        <v>1990</v>
      </c>
      <c r="F39" s="25">
        <v>1289.6</v>
      </c>
      <c r="G39" s="20">
        <v>149.7</v>
      </c>
      <c r="H39" s="14">
        <f t="shared" si="5"/>
        <v>1139.8999999999999</v>
      </c>
      <c r="I39" s="17">
        <f t="shared" si="0"/>
        <v>1289.6</v>
      </c>
      <c r="J39" s="11">
        <f t="shared" si="1"/>
        <v>0</v>
      </c>
    </row>
    <row r="40" spans="1:10" ht="15">
      <c r="A40" s="13">
        <f t="shared" si="3"/>
        <v>33</v>
      </c>
      <c r="B40" s="7" t="s">
        <v>4</v>
      </c>
      <c r="C40" s="29" t="s">
        <v>23</v>
      </c>
      <c r="D40" s="7">
        <v>9</v>
      </c>
      <c r="E40" s="2">
        <v>1992</v>
      </c>
      <c r="F40" s="25">
        <f aca="true" t="shared" si="6" ref="F40:F46">G40+H40</f>
        <v>2580.8999999999996</v>
      </c>
      <c r="G40" s="20">
        <v>649.3</v>
      </c>
      <c r="H40" s="14">
        <v>1931.6</v>
      </c>
      <c r="I40" s="17">
        <f t="shared" si="0"/>
        <v>2580.8999999999996</v>
      </c>
      <c r="J40" s="11">
        <f t="shared" si="1"/>
        <v>0</v>
      </c>
    </row>
    <row r="41" spans="1:10" ht="15">
      <c r="A41" s="13">
        <f t="shared" si="3"/>
        <v>34</v>
      </c>
      <c r="B41" s="7" t="s">
        <v>4</v>
      </c>
      <c r="C41" s="29" t="s">
        <v>23</v>
      </c>
      <c r="D41" s="7">
        <v>11</v>
      </c>
      <c r="E41" s="2">
        <v>1993</v>
      </c>
      <c r="F41" s="25">
        <f t="shared" si="6"/>
        <v>2584.3</v>
      </c>
      <c r="G41" s="20">
        <v>366.3</v>
      </c>
      <c r="H41" s="14">
        <f>2218</f>
        <v>2218</v>
      </c>
      <c r="I41" s="17">
        <f t="shared" si="0"/>
        <v>2584.3</v>
      </c>
      <c r="J41" s="11">
        <f t="shared" si="1"/>
        <v>0</v>
      </c>
    </row>
    <row r="42" spans="1:10" ht="15">
      <c r="A42" s="13">
        <f t="shared" si="3"/>
        <v>35</v>
      </c>
      <c r="B42" s="7" t="s">
        <v>5</v>
      </c>
      <c r="C42" s="29" t="s">
        <v>24</v>
      </c>
      <c r="D42" s="7" t="s">
        <v>11</v>
      </c>
      <c r="E42" s="2">
        <v>1984</v>
      </c>
      <c r="F42" s="25">
        <f t="shared" si="6"/>
        <v>3242.9</v>
      </c>
      <c r="G42" s="20">
        <v>257.4</v>
      </c>
      <c r="H42" s="14">
        <v>2985.5</v>
      </c>
      <c r="I42" s="17">
        <f t="shared" si="0"/>
        <v>3242.9</v>
      </c>
      <c r="J42" s="11">
        <f t="shared" si="1"/>
        <v>0</v>
      </c>
    </row>
    <row r="43" spans="1:10" ht="15">
      <c r="A43" s="13">
        <f t="shared" si="3"/>
        <v>36</v>
      </c>
      <c r="B43" s="7" t="s">
        <v>4</v>
      </c>
      <c r="C43" s="29" t="s">
        <v>22</v>
      </c>
      <c r="D43" s="7">
        <v>42</v>
      </c>
      <c r="E43" s="2">
        <v>1989</v>
      </c>
      <c r="F43" s="25">
        <f t="shared" si="6"/>
        <v>3497.2</v>
      </c>
      <c r="G43" s="20">
        <v>317</v>
      </c>
      <c r="H43" s="14">
        <v>3180.2</v>
      </c>
      <c r="I43" s="17">
        <f t="shared" si="0"/>
        <v>3497.2</v>
      </c>
      <c r="J43" s="11">
        <f t="shared" si="1"/>
        <v>0</v>
      </c>
    </row>
    <row r="44" spans="1:10" ht="15">
      <c r="A44" s="13">
        <f t="shared" si="3"/>
        <v>37</v>
      </c>
      <c r="B44" s="7" t="s">
        <v>4</v>
      </c>
      <c r="C44" s="29" t="s">
        <v>22</v>
      </c>
      <c r="D44" s="7">
        <v>44</v>
      </c>
      <c r="E44" s="2">
        <v>1984</v>
      </c>
      <c r="F44" s="25">
        <f t="shared" si="6"/>
        <v>3555.3</v>
      </c>
      <c r="G44" s="20">
        <v>323.8</v>
      </c>
      <c r="H44" s="14">
        <v>3231.5</v>
      </c>
      <c r="I44" s="17">
        <f t="shared" si="0"/>
        <v>3555.3</v>
      </c>
      <c r="J44" s="11">
        <f t="shared" si="1"/>
        <v>0</v>
      </c>
    </row>
    <row r="45" spans="1:10" ht="15">
      <c r="A45" s="13">
        <f t="shared" si="3"/>
        <v>38</v>
      </c>
      <c r="B45" s="7" t="s">
        <v>4</v>
      </c>
      <c r="C45" s="29" t="s">
        <v>23</v>
      </c>
      <c r="D45" s="7">
        <v>79</v>
      </c>
      <c r="E45" s="2">
        <v>1984</v>
      </c>
      <c r="F45" s="25">
        <f t="shared" si="6"/>
        <v>6947.299999999999</v>
      </c>
      <c r="G45" s="20">
        <v>615.48</v>
      </c>
      <c r="H45" s="14">
        <v>6331.82</v>
      </c>
      <c r="I45" s="17">
        <f t="shared" si="0"/>
        <v>6947.299999999999</v>
      </c>
      <c r="J45" s="11">
        <f t="shared" si="1"/>
        <v>0</v>
      </c>
    </row>
    <row r="46" spans="1:10" ht="15">
      <c r="A46" s="13">
        <f t="shared" si="3"/>
        <v>39</v>
      </c>
      <c r="B46" s="7" t="s">
        <v>4</v>
      </c>
      <c r="C46" s="29" t="s">
        <v>23</v>
      </c>
      <c r="D46" s="7">
        <v>90</v>
      </c>
      <c r="E46" s="2">
        <v>1981</v>
      </c>
      <c r="F46" s="25">
        <f t="shared" si="6"/>
        <v>7060.56</v>
      </c>
      <c r="G46" s="20">
        <v>528.5</v>
      </c>
      <c r="H46" s="14">
        <v>6532.06</v>
      </c>
      <c r="I46" s="17">
        <f t="shared" si="0"/>
        <v>7060.56</v>
      </c>
      <c r="J46" s="11">
        <f t="shared" si="1"/>
        <v>0</v>
      </c>
    </row>
    <row r="47" spans="1:10" ht="15">
      <c r="A47" s="13">
        <f aca="true" t="shared" si="7" ref="A47:A54">A46+1</f>
        <v>40</v>
      </c>
      <c r="B47" s="7" t="s">
        <v>4</v>
      </c>
      <c r="C47" s="29" t="s">
        <v>32</v>
      </c>
      <c r="D47" s="7">
        <v>23</v>
      </c>
      <c r="E47" s="2">
        <v>1969</v>
      </c>
      <c r="F47" s="25">
        <v>376.78</v>
      </c>
      <c r="G47" s="20"/>
      <c r="H47" s="14">
        <f>F47-G47</f>
        <v>376.78</v>
      </c>
      <c r="I47" s="17">
        <f t="shared" si="0"/>
        <v>376.78</v>
      </c>
      <c r="J47" s="11">
        <f t="shared" si="1"/>
        <v>0</v>
      </c>
    </row>
    <row r="48" spans="1:10" ht="15">
      <c r="A48" s="13">
        <f t="shared" si="7"/>
        <v>41</v>
      </c>
      <c r="B48" s="7" t="s">
        <v>4</v>
      </c>
      <c r="C48" s="29" t="s">
        <v>32</v>
      </c>
      <c r="D48" s="7">
        <v>66</v>
      </c>
      <c r="E48" s="2">
        <v>1978</v>
      </c>
      <c r="F48" s="25">
        <f aca="true" t="shared" si="8" ref="F48:F54">G48+H48</f>
        <v>6035.639999999999</v>
      </c>
      <c r="G48" s="20">
        <v>292.78</v>
      </c>
      <c r="H48" s="14">
        <v>5742.86</v>
      </c>
      <c r="I48" s="17">
        <f t="shared" si="0"/>
        <v>6035.639999999999</v>
      </c>
      <c r="J48" s="11">
        <f t="shared" si="1"/>
        <v>0</v>
      </c>
    </row>
    <row r="49" spans="1:10" ht="15">
      <c r="A49" s="13">
        <f t="shared" si="7"/>
        <v>42</v>
      </c>
      <c r="B49" s="7" t="s">
        <v>4</v>
      </c>
      <c r="C49" s="29" t="s">
        <v>34</v>
      </c>
      <c r="D49" s="7">
        <v>5</v>
      </c>
      <c r="E49" s="2">
        <v>1964</v>
      </c>
      <c r="F49" s="25">
        <f t="shared" si="8"/>
        <v>1884.7</v>
      </c>
      <c r="G49" s="20">
        <v>170.41</v>
      </c>
      <c r="H49" s="14">
        <v>1714.29</v>
      </c>
      <c r="I49" s="17">
        <f t="shared" si="0"/>
        <v>1884.7</v>
      </c>
      <c r="J49" s="11">
        <f t="shared" si="1"/>
        <v>0</v>
      </c>
    </row>
    <row r="50" spans="1:10" ht="15">
      <c r="A50" s="13">
        <f t="shared" si="7"/>
        <v>43</v>
      </c>
      <c r="B50" s="7" t="s">
        <v>4</v>
      </c>
      <c r="C50" s="29" t="s">
        <v>32</v>
      </c>
      <c r="D50" s="7">
        <v>3</v>
      </c>
      <c r="E50" s="2">
        <v>1977</v>
      </c>
      <c r="F50" s="25">
        <f t="shared" si="8"/>
        <v>1763.79</v>
      </c>
      <c r="G50" s="20">
        <v>266.86</v>
      </c>
      <c r="H50" s="14">
        <v>1496.93</v>
      </c>
      <c r="I50" s="17">
        <f t="shared" si="0"/>
        <v>1763.79</v>
      </c>
      <c r="J50" s="11">
        <f t="shared" si="1"/>
        <v>0</v>
      </c>
    </row>
    <row r="51" spans="1:10" ht="15">
      <c r="A51" s="13">
        <f t="shared" si="7"/>
        <v>44</v>
      </c>
      <c r="B51" s="7" t="s">
        <v>4</v>
      </c>
      <c r="C51" s="29" t="s">
        <v>35</v>
      </c>
      <c r="D51" s="7">
        <v>10</v>
      </c>
      <c r="E51" s="2">
        <v>1995</v>
      </c>
      <c r="F51" s="25">
        <f t="shared" si="8"/>
        <v>3134.92</v>
      </c>
      <c r="G51" s="20">
        <v>589.6</v>
      </c>
      <c r="H51" s="14">
        <v>2545.32</v>
      </c>
      <c r="I51" s="17">
        <f t="shared" si="0"/>
        <v>3134.92</v>
      </c>
      <c r="J51" s="11">
        <f t="shared" si="1"/>
        <v>0</v>
      </c>
    </row>
    <row r="52" spans="1:10" ht="15">
      <c r="A52" s="13">
        <f t="shared" si="7"/>
        <v>45</v>
      </c>
      <c r="B52" s="7" t="s">
        <v>4</v>
      </c>
      <c r="C52" s="29" t="s">
        <v>33</v>
      </c>
      <c r="D52" s="7">
        <v>7</v>
      </c>
      <c r="E52" s="2">
        <v>1991</v>
      </c>
      <c r="F52" s="25">
        <f t="shared" si="8"/>
        <v>6205.27</v>
      </c>
      <c r="G52" s="20">
        <v>1037.25</v>
      </c>
      <c r="H52" s="14">
        <v>5168.02</v>
      </c>
      <c r="I52" s="17">
        <f t="shared" si="0"/>
        <v>6205.27</v>
      </c>
      <c r="J52" s="11">
        <f t="shared" si="1"/>
        <v>0</v>
      </c>
    </row>
    <row r="53" spans="1:10" ht="15">
      <c r="A53" s="13">
        <f t="shared" si="7"/>
        <v>46</v>
      </c>
      <c r="B53" s="7" t="s">
        <v>2</v>
      </c>
      <c r="C53" s="31" t="s">
        <v>27</v>
      </c>
      <c r="D53" s="7">
        <v>4</v>
      </c>
      <c r="E53" s="2">
        <v>1980</v>
      </c>
      <c r="F53" s="25">
        <f t="shared" si="8"/>
        <v>663.15</v>
      </c>
      <c r="G53" s="20">
        <v>441.05</v>
      </c>
      <c r="H53" s="14">
        <v>222.1</v>
      </c>
      <c r="I53" s="17">
        <f t="shared" si="0"/>
        <v>663.15</v>
      </c>
      <c r="J53" s="11">
        <f t="shared" si="1"/>
        <v>0</v>
      </c>
    </row>
    <row r="54" spans="1:10" ht="15">
      <c r="A54" s="13">
        <f t="shared" si="7"/>
        <v>47</v>
      </c>
      <c r="B54" s="7" t="s">
        <v>2</v>
      </c>
      <c r="C54" s="29" t="s">
        <v>29</v>
      </c>
      <c r="D54" s="7">
        <v>1</v>
      </c>
      <c r="E54" s="2">
        <v>1974</v>
      </c>
      <c r="F54" s="25">
        <f t="shared" si="8"/>
        <v>903.09</v>
      </c>
      <c r="G54" s="20">
        <v>74.47</v>
      </c>
      <c r="H54" s="14">
        <v>828.62</v>
      </c>
      <c r="I54" s="17">
        <f t="shared" si="0"/>
        <v>903.09</v>
      </c>
      <c r="J54" s="11">
        <f t="shared" si="1"/>
        <v>0</v>
      </c>
    </row>
    <row r="55" spans="1:10" ht="15">
      <c r="A55" s="13">
        <f>A54+1</f>
        <v>48</v>
      </c>
      <c r="B55" s="7" t="s">
        <v>2</v>
      </c>
      <c r="C55" s="29" t="s">
        <v>29</v>
      </c>
      <c r="D55" s="7">
        <v>2</v>
      </c>
      <c r="E55" s="2">
        <v>1977</v>
      </c>
      <c r="F55" s="25">
        <v>896.42</v>
      </c>
      <c r="G55" s="16">
        <v>395.82</v>
      </c>
      <c r="H55" s="21">
        <f>F55-G55</f>
        <v>500.59999999999997</v>
      </c>
      <c r="I55" s="17">
        <f t="shared" si="0"/>
        <v>896.42</v>
      </c>
      <c r="J55" s="11">
        <f t="shared" si="1"/>
        <v>0</v>
      </c>
    </row>
    <row r="56" spans="1:10" ht="15">
      <c r="A56" s="13">
        <f aca="true" t="shared" si="9" ref="A56:A80">A55+1</f>
        <v>49</v>
      </c>
      <c r="B56" s="7" t="s">
        <v>4</v>
      </c>
      <c r="C56" s="29" t="s">
        <v>28</v>
      </c>
      <c r="D56" s="7">
        <v>2</v>
      </c>
      <c r="E56" s="2">
        <v>1968</v>
      </c>
      <c r="F56" s="25">
        <f>G56+H56</f>
        <v>332.75</v>
      </c>
      <c r="G56" s="16">
        <v>332.75</v>
      </c>
      <c r="H56" s="21">
        <v>0</v>
      </c>
      <c r="I56" s="17">
        <f t="shared" si="0"/>
        <v>332.75</v>
      </c>
      <c r="J56" s="11">
        <f t="shared" si="1"/>
        <v>0</v>
      </c>
    </row>
    <row r="57" spans="1:10" ht="15">
      <c r="A57" s="13">
        <f>A56+1</f>
        <v>50</v>
      </c>
      <c r="B57" s="7" t="s">
        <v>4</v>
      </c>
      <c r="C57" s="29" t="s">
        <v>28</v>
      </c>
      <c r="D57" s="7">
        <v>4</v>
      </c>
      <c r="E57" s="2">
        <v>1974</v>
      </c>
      <c r="F57" s="25">
        <f>G57+H57</f>
        <v>830.4100000000001</v>
      </c>
      <c r="G57" s="16">
        <v>511.81</v>
      </c>
      <c r="H57" s="21">
        <v>318.6</v>
      </c>
      <c r="I57" s="17">
        <f t="shared" si="0"/>
        <v>830.4100000000001</v>
      </c>
      <c r="J57" s="11">
        <f t="shared" si="1"/>
        <v>0</v>
      </c>
    </row>
    <row r="58" spans="1:10" ht="15">
      <c r="A58" s="13">
        <f t="shared" si="9"/>
        <v>51</v>
      </c>
      <c r="B58" s="7" t="s">
        <v>4</v>
      </c>
      <c r="C58" s="29" t="s">
        <v>28</v>
      </c>
      <c r="D58" s="7">
        <v>6</v>
      </c>
      <c r="E58" s="2">
        <v>1984</v>
      </c>
      <c r="F58" s="25">
        <v>488.22</v>
      </c>
      <c r="G58" s="16">
        <v>191.27</v>
      </c>
      <c r="H58" s="21">
        <f>F58-G58</f>
        <v>296.95000000000005</v>
      </c>
      <c r="I58" s="17">
        <f t="shared" si="0"/>
        <v>488.22</v>
      </c>
      <c r="J58" s="11">
        <f t="shared" si="1"/>
        <v>0</v>
      </c>
    </row>
    <row r="59" spans="1:10" ht="15">
      <c r="A59" s="13">
        <f t="shared" si="9"/>
        <v>52</v>
      </c>
      <c r="B59" s="7" t="s">
        <v>4</v>
      </c>
      <c r="C59" s="29" t="s">
        <v>28</v>
      </c>
      <c r="D59" s="7">
        <v>10</v>
      </c>
      <c r="E59" s="2">
        <v>1987</v>
      </c>
      <c r="F59" s="25">
        <f>G59+H59</f>
        <v>2940.86</v>
      </c>
      <c r="G59" s="16">
        <v>101.56</v>
      </c>
      <c r="H59" s="21">
        <v>2839.3</v>
      </c>
      <c r="I59" s="17">
        <f t="shared" si="0"/>
        <v>2940.86</v>
      </c>
      <c r="J59" s="11">
        <f t="shared" si="1"/>
        <v>0</v>
      </c>
    </row>
    <row r="60" spans="1:10" ht="15">
      <c r="A60" s="13">
        <f t="shared" si="9"/>
        <v>53</v>
      </c>
      <c r="B60" s="7" t="s">
        <v>4</v>
      </c>
      <c r="C60" s="29" t="s">
        <v>31</v>
      </c>
      <c r="D60" s="7">
        <v>50</v>
      </c>
      <c r="E60" s="2">
        <v>1994</v>
      </c>
      <c r="F60" s="25">
        <v>3880.1</v>
      </c>
      <c r="G60" s="16"/>
      <c r="H60" s="21">
        <f>F60</f>
        <v>3880.1</v>
      </c>
      <c r="I60" s="17">
        <f t="shared" si="0"/>
        <v>3880.1</v>
      </c>
      <c r="J60" s="11">
        <f t="shared" si="1"/>
        <v>0</v>
      </c>
    </row>
    <row r="61" spans="1:10" ht="15">
      <c r="A61" s="13">
        <f t="shared" si="9"/>
        <v>54</v>
      </c>
      <c r="B61" s="7" t="s">
        <v>4</v>
      </c>
      <c r="C61" s="29" t="s">
        <v>31</v>
      </c>
      <c r="D61" s="7">
        <v>157</v>
      </c>
      <c r="E61" s="2">
        <v>1989</v>
      </c>
      <c r="F61" s="25">
        <f>G61+H61</f>
        <v>4029.52</v>
      </c>
      <c r="G61" s="16">
        <v>471.6</v>
      </c>
      <c r="H61" s="21">
        <v>3557.92</v>
      </c>
      <c r="I61" s="17">
        <f t="shared" si="0"/>
        <v>4029.52</v>
      </c>
      <c r="J61" s="11">
        <f t="shared" si="1"/>
        <v>0</v>
      </c>
    </row>
    <row r="62" spans="1:10" ht="15">
      <c r="A62" s="13">
        <f t="shared" si="9"/>
        <v>55</v>
      </c>
      <c r="B62" s="7" t="s">
        <v>4</v>
      </c>
      <c r="C62" s="29" t="s">
        <v>31</v>
      </c>
      <c r="D62" s="7">
        <v>159</v>
      </c>
      <c r="E62" s="2">
        <v>1988</v>
      </c>
      <c r="F62" s="25">
        <f>G62+H62</f>
        <v>3426.7300000000005</v>
      </c>
      <c r="G62" s="16">
        <v>437.22</v>
      </c>
      <c r="H62" s="21">
        <v>2989.51</v>
      </c>
      <c r="I62" s="17">
        <f t="shared" si="0"/>
        <v>3426.7300000000005</v>
      </c>
      <c r="J62" s="11">
        <f t="shared" si="1"/>
        <v>0</v>
      </c>
    </row>
    <row r="63" spans="1:10" ht="15">
      <c r="A63" s="13">
        <f>A62+1</f>
        <v>56</v>
      </c>
      <c r="B63" s="7" t="s">
        <v>4</v>
      </c>
      <c r="C63" s="29" t="s">
        <v>31</v>
      </c>
      <c r="D63" s="7">
        <v>161</v>
      </c>
      <c r="E63" s="2">
        <v>1978</v>
      </c>
      <c r="F63" s="25">
        <f>G63+H63</f>
        <v>3435.0899999999997</v>
      </c>
      <c r="G63" s="16">
        <v>454.35</v>
      </c>
      <c r="H63" s="21">
        <v>2980.74</v>
      </c>
      <c r="I63" s="17">
        <f t="shared" si="0"/>
        <v>3435.0899999999997</v>
      </c>
      <c r="J63" s="11">
        <f t="shared" si="1"/>
        <v>0</v>
      </c>
    </row>
    <row r="64" spans="1:10" ht="15">
      <c r="A64" s="13">
        <f t="shared" si="9"/>
        <v>57</v>
      </c>
      <c r="B64" s="7" t="s">
        <v>4</v>
      </c>
      <c r="C64" s="29" t="s">
        <v>31</v>
      </c>
      <c r="D64" s="7">
        <v>163</v>
      </c>
      <c r="E64" s="2">
        <v>1978</v>
      </c>
      <c r="F64" s="25">
        <f>G64+H64</f>
        <v>3465.77</v>
      </c>
      <c r="G64" s="16">
        <v>283.58</v>
      </c>
      <c r="H64" s="21">
        <v>3182.19</v>
      </c>
      <c r="I64" s="17">
        <f t="shared" si="0"/>
        <v>3465.77</v>
      </c>
      <c r="J64" s="11">
        <f t="shared" si="1"/>
        <v>0</v>
      </c>
    </row>
    <row r="65" spans="1:10" ht="15">
      <c r="A65" s="13">
        <f t="shared" si="9"/>
        <v>58</v>
      </c>
      <c r="B65" s="7" t="s">
        <v>4</v>
      </c>
      <c r="C65" s="29" t="s">
        <v>31</v>
      </c>
      <c r="D65" s="7" t="s">
        <v>14</v>
      </c>
      <c r="E65" s="2">
        <v>1980</v>
      </c>
      <c r="F65" s="25">
        <f>G65+H65</f>
        <v>3460.7400000000002</v>
      </c>
      <c r="G65" s="16">
        <v>785.57</v>
      </c>
      <c r="H65" s="21">
        <v>2675.17</v>
      </c>
      <c r="I65" s="17">
        <f t="shared" si="0"/>
        <v>3460.7400000000002</v>
      </c>
      <c r="J65" s="11">
        <f t="shared" si="1"/>
        <v>0</v>
      </c>
    </row>
    <row r="66" spans="1:10" ht="15">
      <c r="A66" s="13">
        <f t="shared" si="9"/>
        <v>59</v>
      </c>
      <c r="B66" s="7" t="s">
        <v>4</v>
      </c>
      <c r="C66" s="29" t="s">
        <v>31</v>
      </c>
      <c r="D66" s="7">
        <v>165</v>
      </c>
      <c r="E66" s="2">
        <v>1978</v>
      </c>
      <c r="F66" s="25">
        <v>3436.32</v>
      </c>
      <c r="G66" s="16">
        <v>235.06</v>
      </c>
      <c r="H66" s="21">
        <f>F66-G66</f>
        <v>3201.26</v>
      </c>
      <c r="I66" s="17">
        <f t="shared" si="0"/>
        <v>3436.32</v>
      </c>
      <c r="J66" s="11">
        <f t="shared" si="1"/>
        <v>0</v>
      </c>
    </row>
    <row r="67" spans="1:10" ht="15">
      <c r="A67" s="13">
        <f t="shared" si="9"/>
        <v>60</v>
      </c>
      <c r="B67" s="7" t="s">
        <v>4</v>
      </c>
      <c r="C67" s="29" t="s">
        <v>31</v>
      </c>
      <c r="D67" s="7" t="s">
        <v>15</v>
      </c>
      <c r="E67" s="2">
        <v>1981</v>
      </c>
      <c r="F67" s="25">
        <f>G67+H67</f>
        <v>3440.6299999999997</v>
      </c>
      <c r="G67" s="16">
        <v>375.41</v>
      </c>
      <c r="H67" s="21">
        <v>3065.22</v>
      </c>
      <c r="I67" s="17">
        <f t="shared" si="0"/>
        <v>3440.6299999999997</v>
      </c>
      <c r="J67" s="11">
        <f t="shared" si="1"/>
        <v>0</v>
      </c>
    </row>
    <row r="68" spans="1:10" ht="15">
      <c r="A68" s="13">
        <f t="shared" si="9"/>
        <v>61</v>
      </c>
      <c r="B68" s="7" t="s">
        <v>4</v>
      </c>
      <c r="C68" s="29" t="s">
        <v>31</v>
      </c>
      <c r="D68" s="7">
        <v>167</v>
      </c>
      <c r="E68" s="2">
        <v>1978</v>
      </c>
      <c r="F68" s="25">
        <v>3514.44</v>
      </c>
      <c r="G68" s="16">
        <v>360.22</v>
      </c>
      <c r="H68" s="21">
        <f>F68-G68</f>
        <v>3154.2200000000003</v>
      </c>
      <c r="I68" s="17">
        <f t="shared" si="0"/>
        <v>3514.4400000000005</v>
      </c>
      <c r="J68" s="11">
        <f t="shared" si="1"/>
        <v>0</v>
      </c>
    </row>
    <row r="69" spans="1:10" ht="15">
      <c r="A69" s="13">
        <f t="shared" si="9"/>
        <v>62</v>
      </c>
      <c r="B69" s="7" t="s">
        <v>4</v>
      </c>
      <c r="C69" s="29" t="s">
        <v>31</v>
      </c>
      <c r="D69" s="7" t="s">
        <v>16</v>
      </c>
      <c r="E69" s="2">
        <v>1980</v>
      </c>
      <c r="F69" s="25">
        <f>G69+H69</f>
        <v>3543.41</v>
      </c>
      <c r="G69" s="16">
        <v>649.89</v>
      </c>
      <c r="H69" s="21">
        <v>2893.52</v>
      </c>
      <c r="I69" s="17">
        <f t="shared" si="0"/>
        <v>3543.41</v>
      </c>
      <c r="J69" s="11">
        <f t="shared" si="1"/>
        <v>0</v>
      </c>
    </row>
    <row r="70" spans="1:10" ht="15">
      <c r="A70" s="13">
        <f t="shared" si="9"/>
        <v>63</v>
      </c>
      <c r="B70" s="7" t="s">
        <v>4</v>
      </c>
      <c r="C70" s="29" t="s">
        <v>28</v>
      </c>
      <c r="D70" s="7">
        <v>8</v>
      </c>
      <c r="E70" s="2">
        <v>1981</v>
      </c>
      <c r="F70" s="25">
        <f>G70+H70</f>
        <v>1926.9699999999998</v>
      </c>
      <c r="G70" s="16">
        <v>394.13</v>
      </c>
      <c r="H70" s="21">
        <v>1532.84</v>
      </c>
      <c r="I70" s="17">
        <f aca="true" t="shared" si="10" ref="I70:I80">H70+G70</f>
        <v>1926.9699999999998</v>
      </c>
      <c r="J70" s="11">
        <f aca="true" t="shared" si="11" ref="J70:J80">F70-I70</f>
        <v>0</v>
      </c>
    </row>
    <row r="71" spans="1:10" ht="15">
      <c r="A71" s="13">
        <f t="shared" si="9"/>
        <v>64</v>
      </c>
      <c r="B71" s="7" t="s">
        <v>4</v>
      </c>
      <c r="C71" s="29" t="s">
        <v>31</v>
      </c>
      <c r="D71" s="7">
        <v>74</v>
      </c>
      <c r="E71" s="2">
        <v>1993</v>
      </c>
      <c r="F71" s="25">
        <f>G71+H71</f>
        <v>9538.45</v>
      </c>
      <c r="G71" s="16">
        <v>1477.1</v>
      </c>
      <c r="H71" s="21">
        <v>8061.35</v>
      </c>
      <c r="I71" s="17">
        <f t="shared" si="10"/>
        <v>9538.45</v>
      </c>
      <c r="J71" s="11">
        <f t="shared" si="11"/>
        <v>0</v>
      </c>
    </row>
    <row r="72" spans="1:10" ht="15">
      <c r="A72" s="13">
        <f t="shared" si="9"/>
        <v>65</v>
      </c>
      <c r="B72" s="7" t="s">
        <v>4</v>
      </c>
      <c r="C72" s="29" t="s">
        <v>31</v>
      </c>
      <c r="D72" s="7">
        <v>80</v>
      </c>
      <c r="E72" s="2">
        <v>1985</v>
      </c>
      <c r="F72" s="25">
        <f>G72+H72</f>
        <v>7725.07</v>
      </c>
      <c r="G72" s="16">
        <v>762.69</v>
      </c>
      <c r="H72" s="21">
        <v>6962.38</v>
      </c>
      <c r="I72" s="17">
        <f t="shared" si="10"/>
        <v>7725.07</v>
      </c>
      <c r="J72" s="11">
        <f t="shared" si="11"/>
        <v>0</v>
      </c>
    </row>
    <row r="73" spans="1:10" ht="15">
      <c r="A73" s="13">
        <f t="shared" si="9"/>
        <v>66</v>
      </c>
      <c r="B73" s="7" t="s">
        <v>4</v>
      </c>
      <c r="C73" s="29" t="s">
        <v>31</v>
      </c>
      <c r="D73" s="7">
        <v>82</v>
      </c>
      <c r="E73" s="2">
        <v>1980</v>
      </c>
      <c r="F73" s="25">
        <v>2685.24</v>
      </c>
      <c r="G73" s="16">
        <v>328.29</v>
      </c>
      <c r="H73" s="21">
        <f>F73-G73</f>
        <v>2356.95</v>
      </c>
      <c r="I73" s="17">
        <f t="shared" si="10"/>
        <v>2685.24</v>
      </c>
      <c r="J73" s="11">
        <f t="shared" si="11"/>
        <v>0</v>
      </c>
    </row>
    <row r="74" spans="1:10" ht="15">
      <c r="A74" s="13">
        <f t="shared" si="9"/>
        <v>67</v>
      </c>
      <c r="B74" s="7" t="s">
        <v>4</v>
      </c>
      <c r="C74" s="29" t="s">
        <v>31</v>
      </c>
      <c r="D74" s="7">
        <v>84</v>
      </c>
      <c r="E74" s="2">
        <v>1980</v>
      </c>
      <c r="F74" s="25">
        <v>2705.57</v>
      </c>
      <c r="G74" s="16">
        <v>385.03</v>
      </c>
      <c r="H74" s="21">
        <f>F74-G74</f>
        <v>2320.54</v>
      </c>
      <c r="I74" s="17">
        <f t="shared" si="10"/>
        <v>2705.5699999999997</v>
      </c>
      <c r="J74" s="11">
        <f t="shared" si="11"/>
        <v>0</v>
      </c>
    </row>
    <row r="75" spans="1:10" ht="15">
      <c r="A75" s="13">
        <f t="shared" si="9"/>
        <v>68</v>
      </c>
      <c r="B75" s="7" t="s">
        <v>4</v>
      </c>
      <c r="C75" s="29" t="s">
        <v>31</v>
      </c>
      <c r="D75" s="7">
        <v>86</v>
      </c>
      <c r="E75" s="2">
        <v>1980</v>
      </c>
      <c r="F75" s="25">
        <f>G75+H75</f>
        <v>2690.82</v>
      </c>
      <c r="G75" s="16">
        <v>354.77</v>
      </c>
      <c r="H75" s="21">
        <v>2336.05</v>
      </c>
      <c r="I75" s="17">
        <f t="shared" si="10"/>
        <v>2690.82</v>
      </c>
      <c r="J75" s="11">
        <f t="shared" si="11"/>
        <v>0</v>
      </c>
    </row>
    <row r="76" spans="1:10" ht="15">
      <c r="A76" s="13">
        <f t="shared" si="9"/>
        <v>69</v>
      </c>
      <c r="B76" s="7" t="s">
        <v>4</v>
      </c>
      <c r="C76" s="29" t="s">
        <v>31</v>
      </c>
      <c r="D76" s="7" t="s">
        <v>12</v>
      </c>
      <c r="E76" s="2">
        <v>1993</v>
      </c>
      <c r="F76" s="25">
        <f>G76+H76</f>
        <v>5930.14</v>
      </c>
      <c r="G76" s="16">
        <v>777.6</v>
      </c>
      <c r="H76" s="21">
        <v>5152.54</v>
      </c>
      <c r="I76" s="17">
        <f t="shared" si="10"/>
        <v>5930.14</v>
      </c>
      <c r="J76" s="11">
        <f t="shared" si="11"/>
        <v>0</v>
      </c>
    </row>
    <row r="77" spans="1:10" ht="15">
      <c r="A77" s="13">
        <f t="shared" si="9"/>
        <v>70</v>
      </c>
      <c r="B77" s="7" t="s">
        <v>4</v>
      </c>
      <c r="C77" s="29" t="s">
        <v>31</v>
      </c>
      <c r="D77" s="7" t="s">
        <v>13</v>
      </c>
      <c r="E77" s="2">
        <v>1995</v>
      </c>
      <c r="F77" s="25">
        <v>5414.28</v>
      </c>
      <c r="G77" s="16">
        <v>516</v>
      </c>
      <c r="H77" s="21">
        <f>F77-G77</f>
        <v>4898.28</v>
      </c>
      <c r="I77" s="17">
        <f t="shared" si="10"/>
        <v>5414.28</v>
      </c>
      <c r="J77" s="11">
        <f t="shared" si="11"/>
        <v>0</v>
      </c>
    </row>
    <row r="78" spans="1:10" ht="15">
      <c r="A78" s="13">
        <f t="shared" si="9"/>
        <v>71</v>
      </c>
      <c r="B78" s="7" t="s">
        <v>5</v>
      </c>
      <c r="C78" s="29" t="s">
        <v>30</v>
      </c>
      <c r="D78" s="7">
        <v>12</v>
      </c>
      <c r="E78" s="2">
        <v>1989</v>
      </c>
      <c r="F78" s="25">
        <v>3818.2</v>
      </c>
      <c r="G78" s="16">
        <v>566.5</v>
      </c>
      <c r="H78" s="21">
        <f>F78-G78</f>
        <v>3251.7</v>
      </c>
      <c r="I78" s="17">
        <f t="shared" si="10"/>
        <v>3818.2</v>
      </c>
      <c r="J78" s="11">
        <f t="shared" si="11"/>
        <v>0</v>
      </c>
    </row>
    <row r="79" spans="1:10" ht="15">
      <c r="A79" s="13">
        <f t="shared" si="9"/>
        <v>72</v>
      </c>
      <c r="B79" s="7" t="s">
        <v>5</v>
      </c>
      <c r="C79" s="29" t="s">
        <v>30</v>
      </c>
      <c r="D79" s="7">
        <v>14</v>
      </c>
      <c r="E79" s="2">
        <v>1988</v>
      </c>
      <c r="F79" s="25">
        <f>G79+H79</f>
        <v>3918.7599999999998</v>
      </c>
      <c r="G79" s="16">
        <v>562.33</v>
      </c>
      <c r="H79" s="21">
        <v>3356.43</v>
      </c>
      <c r="I79" s="17">
        <f t="shared" si="10"/>
        <v>3918.7599999999998</v>
      </c>
      <c r="J79" s="11">
        <f t="shared" si="11"/>
        <v>0</v>
      </c>
    </row>
    <row r="80" spans="1:10" ht="15">
      <c r="A80" s="13">
        <f t="shared" si="9"/>
        <v>73</v>
      </c>
      <c r="B80" s="7" t="s">
        <v>5</v>
      </c>
      <c r="C80" s="29" t="s">
        <v>30</v>
      </c>
      <c r="D80" s="7">
        <v>16</v>
      </c>
      <c r="E80" s="2">
        <v>1987</v>
      </c>
      <c r="F80" s="25">
        <f>G80+H80</f>
        <v>9537.720000000001</v>
      </c>
      <c r="G80" s="16">
        <v>1338.04</v>
      </c>
      <c r="H80" s="32">
        <v>8199.68</v>
      </c>
      <c r="I80" s="17">
        <f t="shared" si="10"/>
        <v>9537.720000000001</v>
      </c>
      <c r="J80" s="11">
        <f t="shared" si="11"/>
        <v>0</v>
      </c>
    </row>
    <row r="81" spans="1:8" ht="15" customHeight="1">
      <c r="A81" s="12"/>
      <c r="B81" s="22"/>
      <c r="C81" s="22"/>
      <c r="D81" s="22"/>
      <c r="E81" s="22"/>
      <c r="F81" s="22"/>
      <c r="G81" s="22"/>
      <c r="H81" s="26"/>
    </row>
    <row r="82" spans="1:10" ht="15">
      <c r="A82" s="34" t="s">
        <v>1</v>
      </c>
      <c r="B82" s="34"/>
      <c r="C82" s="34"/>
      <c r="D82" s="34"/>
      <c r="E82" s="10"/>
      <c r="F82" s="23">
        <f>SUM(F8:F80)</f>
        <v>187249.13000000006</v>
      </c>
      <c r="G82" s="23">
        <f>SUM(G8:G80)</f>
        <v>26004.15</v>
      </c>
      <c r="H82" s="23">
        <f>SUM(H8:H80)</f>
        <v>161244.98</v>
      </c>
      <c r="I82" s="17">
        <f>H82+G82</f>
        <v>187249.13</v>
      </c>
      <c r="J82" s="11">
        <f>F82-I82</f>
        <v>0</v>
      </c>
    </row>
    <row r="83" spans="1:8" ht="15">
      <c r="A83" s="3"/>
      <c r="B83" s="3"/>
      <c r="C83" s="3"/>
      <c r="D83" s="3"/>
      <c r="E83" s="1"/>
      <c r="F83" s="28"/>
      <c r="G83" s="28"/>
      <c r="H83" s="28"/>
    </row>
    <row r="84" spans="1:7" ht="12.75">
      <c r="A84" s="1"/>
      <c r="B84" s="1"/>
      <c r="C84" s="1"/>
      <c r="D84" s="1"/>
      <c r="E84" s="1"/>
      <c r="F84" s="1"/>
      <c r="G84" s="11"/>
    </row>
    <row r="85" spans="1:8" ht="15.75" customHeight="1">
      <c r="A85" s="33" t="s">
        <v>7</v>
      </c>
      <c r="B85" s="33"/>
      <c r="C85" s="33"/>
      <c r="D85" s="33"/>
      <c r="E85" s="33"/>
      <c r="F85" s="33"/>
      <c r="G85" s="33"/>
      <c r="H85" s="27"/>
    </row>
    <row r="86" spans="1:8" ht="12.75" customHeight="1" hidden="1">
      <c r="A86" s="27"/>
      <c r="B86" s="27"/>
      <c r="C86" s="27"/>
      <c r="D86" s="27"/>
      <c r="E86" s="27"/>
      <c r="F86" s="27"/>
      <c r="G86" s="27"/>
      <c r="H86" s="27"/>
    </row>
    <row r="87" spans="1:8" ht="12.75" customHeight="1" hidden="1">
      <c r="A87" s="27"/>
      <c r="B87" s="27"/>
      <c r="C87" s="27"/>
      <c r="D87" s="27"/>
      <c r="E87" s="27"/>
      <c r="F87" s="27"/>
      <c r="G87" s="27"/>
      <c r="H87" s="27"/>
    </row>
    <row r="88" spans="1:8" ht="15.75" customHeight="1">
      <c r="A88" s="27"/>
      <c r="B88" s="27"/>
      <c r="C88" s="27"/>
      <c r="D88" s="27"/>
      <c r="E88" s="27"/>
      <c r="F88" s="27"/>
      <c r="G88" s="27"/>
      <c r="H88" s="27"/>
    </row>
    <row r="89" spans="1:8" ht="15">
      <c r="A89" s="5"/>
      <c r="B89" s="5"/>
      <c r="C89" s="5"/>
      <c r="D89" s="5"/>
      <c r="E89" s="5"/>
      <c r="F89" s="5"/>
      <c r="G89" s="5"/>
      <c r="H89" s="5"/>
    </row>
    <row r="90" spans="1:8" ht="15">
      <c r="A90" s="5"/>
      <c r="G90" s="4"/>
      <c r="H90" s="4"/>
    </row>
    <row r="91" spans="1:8" ht="15">
      <c r="A91" s="5"/>
      <c r="D91" s="5"/>
      <c r="E91" s="5"/>
      <c r="F91" s="5"/>
      <c r="G91" s="5"/>
      <c r="H91" s="5"/>
    </row>
    <row r="92" spans="1:8" ht="12.75">
      <c r="A92" s="1"/>
      <c r="D92" s="1"/>
      <c r="E92" s="1"/>
      <c r="F92" s="1"/>
      <c r="G92" s="1"/>
      <c r="H92" s="1"/>
    </row>
    <row r="93" spans="1:8" ht="12.75" hidden="1">
      <c r="A93" s="1"/>
      <c r="B93" s="1" t="s">
        <v>44</v>
      </c>
      <c r="D93" s="1"/>
      <c r="E93" s="1"/>
      <c r="F93" s="1"/>
      <c r="G93" s="1"/>
      <c r="H93" s="1"/>
    </row>
    <row r="94" spans="1:8" ht="12.75" hidden="1">
      <c r="A94" s="1"/>
      <c r="B94" s="1" t="s">
        <v>45</v>
      </c>
      <c r="D94" s="1"/>
      <c r="E94" s="1"/>
      <c r="F94" s="1"/>
      <c r="G94" s="1"/>
      <c r="H94" s="1"/>
    </row>
    <row r="95" spans="1:8" ht="12.75" hidden="1">
      <c r="A95" s="1"/>
      <c r="D95" s="1"/>
      <c r="E95" s="1"/>
      <c r="F95" s="1"/>
      <c r="G95" s="1"/>
      <c r="H95" s="1"/>
    </row>
    <row r="96" spans="1:8" ht="12.75" hidden="1">
      <c r="A96" s="1"/>
      <c r="B96" s="1"/>
      <c r="C96" s="1"/>
      <c r="D96" s="1"/>
      <c r="E96" s="1"/>
      <c r="F96" s="1"/>
      <c r="G96" s="1"/>
      <c r="H96" s="1"/>
    </row>
    <row r="97" spans="1:8" ht="12.75" hidden="1">
      <c r="A97" s="1"/>
      <c r="B97" s="1"/>
      <c r="C97" s="4" t="s">
        <v>43</v>
      </c>
      <c r="D97" s="4"/>
      <c r="E97" s="4"/>
      <c r="F97" s="4">
        <v>1237.8</v>
      </c>
      <c r="G97" s="1"/>
      <c r="H97" s="1"/>
    </row>
    <row r="98" spans="1:8" ht="12.75" hidden="1">
      <c r="A98" s="1"/>
      <c r="B98" s="1"/>
      <c r="C98" s="1"/>
      <c r="D98" s="1"/>
      <c r="E98" s="1"/>
      <c r="F98" s="1"/>
      <c r="G98" s="1"/>
      <c r="H98" s="1"/>
    </row>
    <row r="99" spans="1:8" ht="12.75" hidden="1">
      <c r="A99" s="1"/>
      <c r="B99" s="1"/>
      <c r="C99" s="1"/>
      <c r="D99" s="1"/>
      <c r="E99" s="1"/>
      <c r="F99" s="1"/>
      <c r="G99" s="1"/>
      <c r="H99" s="1"/>
    </row>
    <row r="100" spans="1:8" ht="12.75" hidden="1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16" spans="2:3" ht="15">
      <c r="B116" s="9"/>
      <c r="C116" s="5"/>
    </row>
    <row r="117" spans="2:3" ht="15">
      <c r="B117" s="9"/>
      <c r="C117" s="5"/>
    </row>
    <row r="118" spans="2:3" ht="12.75">
      <c r="B118" s="1"/>
      <c r="C118" s="1"/>
    </row>
  </sheetData>
  <sheetProtection/>
  <mergeCells count="10">
    <mergeCell ref="A1:G1"/>
    <mergeCell ref="A2:G2"/>
    <mergeCell ref="A3:G3"/>
    <mergeCell ref="B5:D5"/>
    <mergeCell ref="G5:H5"/>
    <mergeCell ref="A85:G85"/>
    <mergeCell ref="A82:D82"/>
    <mergeCell ref="E5:E6"/>
    <mergeCell ref="A5:A6"/>
    <mergeCell ref="F5:F6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2012-07-19T05:00:24Z</cp:lastPrinted>
  <dcterms:created xsi:type="dcterms:W3CDTF">2007-07-03T14:46:24Z</dcterms:created>
  <dcterms:modified xsi:type="dcterms:W3CDTF">2013-05-18T22:51:36Z</dcterms:modified>
  <cp:category/>
  <cp:version/>
  <cp:contentType/>
  <cp:contentStatus/>
</cp:coreProperties>
</file>