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<sst xmlns="http://schemas.openxmlformats.org/spreadsheetml/2006/main" count="179" uniqueCount="112">
  <si>
    <t>Таблица  4</t>
  </si>
  <si>
    <t>Год постройки</t>
  </si>
  <si>
    <t>Адрес объекта</t>
  </si>
  <si>
    <t>Конструктивные особенности</t>
  </si>
  <si>
    <t>Всего по дому</t>
  </si>
  <si>
    <t>Нежилые помещения, не являющиеся общим имуществом многоквартирного дома</t>
  </si>
  <si>
    <t>Жилые помещения</t>
  </si>
  <si>
    <t>Отопительный период</t>
  </si>
  <si>
    <r>
      <t>Общая площадь помещений, входящих в состав общего имущества в многоквартирных домах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м</t>
    </r>
    <r>
      <rPr>
        <vertAlign val="superscript"/>
        <sz val="8"/>
        <rFont val="Times New Roman"/>
        <family val="1"/>
      </rPr>
      <t>2</t>
    </r>
  </si>
  <si>
    <r>
      <t>Отапливаемая общая площадь помещений, входящих в состав общего имущества в многоквартирных домах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м2</t>
    </r>
  </si>
  <si>
    <r>
      <t>Удельная отопительная характеристика, ккал/(м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*час*°С) (по паспорту или расчетная указать в Примечании)</t>
    </r>
  </si>
  <si>
    <t>Количество тепловой энергии, необходимой для отопления, Гкал/год</t>
  </si>
  <si>
    <t>Действующий норматив отопления, Гкал/год</t>
  </si>
  <si>
    <t>Наружный объем расположенных на земельном участке отапливаемых надворных построек</t>
  </si>
  <si>
    <t>Площадь расположенных на земельном участке отапливаемых надворных построек</t>
  </si>
  <si>
    <t>Расход тепловой энергии по показаниям приборов учета (при их наличии) за три года, предшествующие периоду регулирования, Гкал/год</t>
  </si>
  <si>
    <t>этажность</t>
  </si>
  <si>
    <t>количество квартир</t>
  </si>
  <si>
    <t>количество подъездов</t>
  </si>
  <si>
    <r>
      <t>Общая площадь всех помещений, м</t>
    </r>
    <r>
      <rPr>
        <vertAlign val="superscript"/>
        <sz val="8"/>
        <rFont val="Times New Roman"/>
        <family val="1"/>
      </rPr>
      <t>2</t>
    </r>
  </si>
  <si>
    <r>
      <t>Объем здания по наружному обмеру, м</t>
    </r>
    <r>
      <rPr>
        <vertAlign val="superscript"/>
        <sz val="8"/>
        <rFont val="Times New Roman"/>
        <family val="1"/>
      </rPr>
      <t>3</t>
    </r>
  </si>
  <si>
    <r>
      <t>Отапливаемый объем здания, м</t>
    </r>
    <r>
      <rPr>
        <vertAlign val="superscript"/>
        <sz val="8"/>
        <rFont val="Times New Roman"/>
        <family val="1"/>
      </rPr>
      <t>3</t>
    </r>
  </si>
  <si>
    <t>для которых используются места общего пользования</t>
  </si>
  <si>
    <t>для которых не используются места общего пользования</t>
  </si>
  <si>
    <t>Централизованное отопление</t>
  </si>
  <si>
    <t>Индивидуальное отопление</t>
  </si>
  <si>
    <r>
      <t>Общая площадь, м</t>
    </r>
    <r>
      <rPr>
        <vertAlign val="superscript"/>
        <sz val="8"/>
        <rFont val="Times New Roman"/>
        <family val="1"/>
      </rPr>
      <t>2</t>
    </r>
  </si>
  <si>
    <t>дата начала отопления</t>
  </si>
  <si>
    <t>дата окончания отопления</t>
  </si>
  <si>
    <t>месяцы</t>
  </si>
  <si>
    <r>
      <t>Площадь, м</t>
    </r>
    <r>
      <rPr>
        <vertAlign val="superscript"/>
        <sz val="8"/>
        <rFont val="Times New Roman"/>
        <family val="1"/>
      </rPr>
      <t>2</t>
    </r>
  </si>
  <si>
    <r>
      <t>Объем, м</t>
    </r>
    <r>
      <rPr>
        <vertAlign val="superscript"/>
        <sz val="8"/>
        <rFont val="Times New Roman"/>
        <family val="1"/>
      </rPr>
      <t>3</t>
    </r>
  </si>
  <si>
    <t>Высота, м</t>
  </si>
  <si>
    <t>П.Алексеева д1</t>
  </si>
  <si>
    <t>4 эт.</t>
  </si>
  <si>
    <t>П.Алексеевад.3</t>
  </si>
  <si>
    <t>4эт.</t>
  </si>
  <si>
    <t>П.Алекс еева д.6</t>
  </si>
  <si>
    <t>5эт.</t>
  </si>
  <si>
    <t>П.Алесеева д.7</t>
  </si>
  <si>
    <t>П.Алесеева д.8</t>
  </si>
  <si>
    <t>П.Алексеева д.11</t>
  </si>
  <si>
    <t>2эт</t>
  </si>
  <si>
    <t>П.Алексеева д.12</t>
  </si>
  <si>
    <t>ул.Гагарина д.25</t>
  </si>
  <si>
    <t>ул.Гагарина д.33</t>
  </si>
  <si>
    <t>ул.Гагарина д.41</t>
  </si>
  <si>
    <t>10эт.</t>
  </si>
  <si>
    <t>ул.Гагарина,64</t>
  </si>
  <si>
    <t>ул.Гагарина,21/2</t>
  </si>
  <si>
    <t>ул.Гагарина д.31</t>
  </si>
  <si>
    <t xml:space="preserve"> </t>
  </si>
  <si>
    <t>ул.Гагарина,60</t>
  </si>
  <si>
    <t>ул.26.Бакинских комис,9</t>
  </si>
  <si>
    <t>ул.26.Бакинс.комис.,1</t>
  </si>
  <si>
    <t>ул.26.Бакин.комис.,2</t>
  </si>
  <si>
    <t>2эт.</t>
  </si>
  <si>
    <t>ул.26Бакин.комисс,3</t>
  </si>
  <si>
    <t>ул.Матросова,1</t>
  </si>
  <si>
    <t>ул.Матросова,3</t>
  </si>
  <si>
    <t>ул.Матросова,9</t>
  </si>
  <si>
    <t>ул.Матросова,11</t>
  </si>
  <si>
    <t>ул.Матросова,15</t>
  </si>
  <si>
    <t>ул.Матросова,17</t>
  </si>
  <si>
    <t>ул.Матросова,19</t>
  </si>
  <si>
    <t>ул.Матросова,21</t>
  </si>
  <si>
    <t>ул.Солнцева,5</t>
  </si>
  <si>
    <t>7эт.</t>
  </si>
  <si>
    <t>ул.Солнцева,16</t>
  </si>
  <si>
    <t>ул.Строителей,28</t>
  </si>
  <si>
    <t>9эт.</t>
  </si>
  <si>
    <t>ул.Строителей,44</t>
  </si>
  <si>
    <t>ул.Строителей,46</t>
  </si>
  <si>
    <t>ул.Строителей,48</t>
  </si>
  <si>
    <t>УлСтройотрядов.,4</t>
  </si>
  <si>
    <t>ул.Стройотрядов.,8</t>
  </si>
  <si>
    <t>Ленин.Набереж.,4</t>
  </si>
  <si>
    <t>Ленин-Набереж.19</t>
  </si>
  <si>
    <t>Ленин-Набер.,18а</t>
  </si>
  <si>
    <t>50Лет ВЛКСМ,д2/1</t>
  </si>
  <si>
    <t>50Лет ВЛКСМ д.4</t>
  </si>
  <si>
    <t>50Лет ВЛКСМ д.10</t>
  </si>
  <si>
    <t>50Лет ВЛКСМ 12/2</t>
  </si>
  <si>
    <t>ул.Бахтина д.3</t>
  </si>
  <si>
    <t>ул.Бахтина д.4</t>
  </si>
  <si>
    <t>ул.Бахтина д.6</t>
  </si>
  <si>
    <t>ул.Бахтина д.7</t>
  </si>
  <si>
    <t>ул.Бахтина д.7а</t>
  </si>
  <si>
    <t>ул.Бахтина д.9</t>
  </si>
  <si>
    <t>ул.Бахтина д.10</t>
  </si>
  <si>
    <t>ул.Бахтина д.11</t>
  </si>
  <si>
    <t>ул.Гагарина д.7/1</t>
  </si>
  <si>
    <t>3эт.</t>
  </si>
  <si>
    <t>ул.Гагарина д.11</t>
  </si>
  <si>
    <t>ул.Гагарина д.13</t>
  </si>
  <si>
    <t>ул.Строителей д.3</t>
  </si>
  <si>
    <t>ул.Строителей д.3а</t>
  </si>
  <si>
    <t>ул.Строителей д.4</t>
  </si>
  <si>
    <t>ул.Строителей д.6</t>
  </si>
  <si>
    <t>ул.Строителей д.12</t>
  </si>
  <si>
    <t>ул.Строителей д.14</t>
  </si>
  <si>
    <t>ул.Гагарина д.5</t>
  </si>
  <si>
    <t>ул.Ленин-набе.11/2</t>
  </si>
  <si>
    <t>П.Алексеевад.10</t>
  </si>
  <si>
    <t>Ю.Космонавтов 10</t>
  </si>
  <si>
    <t>50 лет ВЛКСМ,д.6</t>
  </si>
  <si>
    <t>ул.Пушкина,д.5/2</t>
  </si>
  <si>
    <t>Пушкина д.5 /1</t>
  </si>
  <si>
    <t>ул.Ленин-наб.11/1</t>
  </si>
  <si>
    <t>ул.26 Бакин.ком.,7</t>
  </si>
  <si>
    <t>17731ё,8</t>
  </si>
  <si>
    <t>ул.Стройотряд.4а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</si>
</sst>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Bookman Old Style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center" vertical="center"/>
      <protection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textRotation="90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textRotation="90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16" fontId="2" fillId="0" borderId="2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textRotation="1" wrapText="1"/>
    </xf>
    <xf numFmtId="3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PageLayoutView="0" workbookViewId="0" topLeftCell="B64">
      <selection activeCell="O76" sqref="O76"/>
    </sheetView>
  </sheetViews>
  <sheetFormatPr defaultColWidth="9.140625" defaultRowHeight="15"/>
  <cols>
    <col min="1" max="1" width="4.140625" style="1" customWidth="1"/>
    <col min="2" max="2" width="15.421875" style="1" customWidth="1"/>
    <col min="3" max="3" width="9.00390625" style="1" customWidth="1"/>
    <col min="4" max="4" width="10.28125" style="1" customWidth="1"/>
    <col min="5" max="5" width="8.421875" style="1" customWidth="1"/>
    <col min="6" max="6" width="9.421875" style="1" customWidth="1"/>
    <col min="7" max="7" width="8.7109375" style="1" customWidth="1"/>
    <col min="8" max="8" width="8.140625" style="1" customWidth="1"/>
    <col min="9" max="10" width="6.8515625" style="1" customWidth="1"/>
    <col min="11" max="11" width="4.00390625" style="1" customWidth="1"/>
    <col min="12" max="13" width="6.8515625" style="1" customWidth="1"/>
    <col min="14" max="14" width="3.8515625" style="1" customWidth="1"/>
    <col min="15" max="16" width="6.8515625" style="1" customWidth="1"/>
    <col min="17" max="17" width="5.421875" style="1" customWidth="1"/>
    <col min="18" max="18" width="5.8515625" style="1" customWidth="1"/>
    <col min="19" max="19" width="6.8515625" style="1" customWidth="1"/>
    <col min="20" max="20" width="7.00390625" style="1" customWidth="1"/>
    <col min="21" max="22" width="6.8515625" style="1" customWidth="1"/>
    <col min="23" max="23" width="8.28125" style="1" customWidth="1"/>
    <col min="24" max="24" width="6.28125" style="1" customWidth="1"/>
    <col min="25" max="25" width="9.57421875" style="1" customWidth="1"/>
    <col min="26" max="29" width="7.8515625" style="1" customWidth="1"/>
    <col min="30" max="30" width="12.57421875" style="1" customWidth="1"/>
    <col min="31" max="16384" width="9.140625" style="1" customWidth="1"/>
  </cols>
  <sheetData>
    <row r="1" spans="1:256" s="2" customFormat="1" ht="16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17.25" customHeight="1">
      <c r="A2" s="4"/>
      <c r="B2" s="5"/>
      <c r="C2" s="5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/>
      <c r="U2" s="5"/>
      <c r="V2" s="5"/>
      <c r="W2" s="5"/>
      <c r="X2" s="5"/>
      <c r="Y2" s="5"/>
      <c r="Z2" s="5"/>
      <c r="AA2" s="5"/>
      <c r="AB2" s="5"/>
      <c r="AC2" s="5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9" customFormat="1" ht="60.75" customHeight="1">
      <c r="A3" s="65" t="s">
        <v>1</v>
      </c>
      <c r="B3" s="71" t="s">
        <v>2</v>
      </c>
      <c r="C3" s="68" t="s">
        <v>3</v>
      </c>
      <c r="D3" s="68"/>
      <c r="E3" s="68"/>
      <c r="F3" s="67" t="s">
        <v>4</v>
      </c>
      <c r="G3" s="67"/>
      <c r="H3" s="67"/>
      <c r="I3" s="66" t="s">
        <v>5</v>
      </c>
      <c r="J3" s="66"/>
      <c r="K3" s="66"/>
      <c r="L3" s="66"/>
      <c r="M3" s="66"/>
      <c r="N3" s="66"/>
      <c r="O3" s="67" t="s">
        <v>6</v>
      </c>
      <c r="P3" s="67"/>
      <c r="Q3" s="67"/>
      <c r="R3" s="67"/>
      <c r="S3" s="67"/>
      <c r="T3" s="68" t="s">
        <v>7</v>
      </c>
      <c r="U3" s="68"/>
      <c r="V3" s="68"/>
      <c r="W3" s="69" t="s">
        <v>8</v>
      </c>
      <c r="X3" s="69" t="s">
        <v>9</v>
      </c>
      <c r="Y3" s="65" t="s">
        <v>10</v>
      </c>
      <c r="Z3" s="65" t="s">
        <v>11</v>
      </c>
      <c r="AA3" s="65" t="s">
        <v>12</v>
      </c>
      <c r="AB3" s="65" t="s">
        <v>13</v>
      </c>
      <c r="AC3" s="65" t="s">
        <v>14</v>
      </c>
      <c r="AD3" s="65" t="s">
        <v>15</v>
      </c>
      <c r="AE3" s="65" t="s">
        <v>15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2" customFormat="1" ht="77.25" customHeight="1">
      <c r="A4" s="65"/>
      <c r="B4" s="71"/>
      <c r="C4" s="65" t="s">
        <v>16</v>
      </c>
      <c r="D4" s="65" t="s">
        <v>17</v>
      </c>
      <c r="E4" s="65" t="s">
        <v>18</v>
      </c>
      <c r="F4" s="65" t="s">
        <v>19</v>
      </c>
      <c r="G4" s="65" t="s">
        <v>20</v>
      </c>
      <c r="H4" s="65" t="s">
        <v>21</v>
      </c>
      <c r="I4" s="66" t="s">
        <v>22</v>
      </c>
      <c r="J4" s="66"/>
      <c r="K4" s="66"/>
      <c r="L4" s="66" t="s">
        <v>23</v>
      </c>
      <c r="M4" s="66"/>
      <c r="N4" s="66"/>
      <c r="O4" s="66" t="s">
        <v>24</v>
      </c>
      <c r="P4" s="66"/>
      <c r="Q4" s="66" t="s">
        <v>25</v>
      </c>
      <c r="R4" s="66"/>
      <c r="S4" s="65" t="s">
        <v>26</v>
      </c>
      <c r="T4" s="65" t="s">
        <v>27</v>
      </c>
      <c r="U4" s="65" t="s">
        <v>28</v>
      </c>
      <c r="V4" s="65" t="s">
        <v>29</v>
      </c>
      <c r="W4" s="69"/>
      <c r="X4" s="69"/>
      <c r="Y4" s="65"/>
      <c r="Z4" s="65"/>
      <c r="AA4" s="65"/>
      <c r="AB4" s="65"/>
      <c r="AC4" s="65"/>
      <c r="AD4" s="65"/>
      <c r="AE4" s="65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2" customFormat="1" ht="42">
      <c r="A5" s="65"/>
      <c r="B5" s="71"/>
      <c r="C5" s="65"/>
      <c r="D5" s="65"/>
      <c r="E5" s="65"/>
      <c r="F5" s="65"/>
      <c r="G5" s="65"/>
      <c r="H5" s="65"/>
      <c r="I5" s="11" t="s">
        <v>30</v>
      </c>
      <c r="J5" s="11" t="s">
        <v>31</v>
      </c>
      <c r="K5" s="11" t="s">
        <v>32</v>
      </c>
      <c r="L5" s="11" t="s">
        <v>30</v>
      </c>
      <c r="M5" s="11" t="s">
        <v>31</v>
      </c>
      <c r="N5" s="11" t="s">
        <v>32</v>
      </c>
      <c r="O5" s="11" t="s">
        <v>30</v>
      </c>
      <c r="P5" s="11" t="s">
        <v>31</v>
      </c>
      <c r="Q5" s="11" t="s">
        <v>30</v>
      </c>
      <c r="R5" s="11" t="s">
        <v>31</v>
      </c>
      <c r="S5" s="65"/>
      <c r="T5" s="65"/>
      <c r="U5" s="65"/>
      <c r="V5" s="65"/>
      <c r="W5" s="69"/>
      <c r="X5" s="69"/>
      <c r="Y5" s="65"/>
      <c r="Z5" s="65"/>
      <c r="AA5" s="65"/>
      <c r="AB5" s="65"/>
      <c r="AC5" s="65"/>
      <c r="AD5" s="65"/>
      <c r="AE5" s="65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35" s="22" customFormat="1" ht="12.75" customHeight="1">
      <c r="A6" s="16">
        <v>1</v>
      </c>
      <c r="B6" s="16">
        <v>2</v>
      </c>
      <c r="C6" s="17">
        <v>3</v>
      </c>
      <c r="D6" s="17">
        <v>4</v>
      </c>
      <c r="E6" s="18">
        <v>5</v>
      </c>
      <c r="F6" s="19">
        <v>6</v>
      </c>
      <c r="G6" s="16">
        <v>7</v>
      </c>
      <c r="H6" s="16">
        <v>8</v>
      </c>
      <c r="I6" s="17">
        <v>9</v>
      </c>
      <c r="J6" s="17">
        <v>10</v>
      </c>
      <c r="K6" s="18">
        <v>11</v>
      </c>
      <c r="L6" s="19">
        <v>12</v>
      </c>
      <c r="M6" s="16">
        <v>13</v>
      </c>
      <c r="N6" s="16">
        <v>14</v>
      </c>
      <c r="O6" s="17">
        <v>15</v>
      </c>
      <c r="P6" s="17">
        <v>16</v>
      </c>
      <c r="Q6" s="18">
        <v>17</v>
      </c>
      <c r="R6" s="19">
        <v>18</v>
      </c>
      <c r="S6" s="16">
        <v>19</v>
      </c>
      <c r="T6" s="16">
        <v>20</v>
      </c>
      <c r="U6" s="17">
        <v>21</v>
      </c>
      <c r="V6" s="17">
        <v>22</v>
      </c>
      <c r="W6" s="20">
        <v>23</v>
      </c>
      <c r="X6" s="20">
        <v>24</v>
      </c>
      <c r="Y6" s="18">
        <v>25</v>
      </c>
      <c r="Z6" s="20">
        <v>26</v>
      </c>
      <c r="AA6" s="18">
        <v>27</v>
      </c>
      <c r="AB6" s="18">
        <v>28</v>
      </c>
      <c r="AC6" s="18">
        <v>29</v>
      </c>
      <c r="AD6" s="18">
        <v>30</v>
      </c>
      <c r="AE6" s="20">
        <v>31</v>
      </c>
      <c r="AF6" s="21"/>
      <c r="AG6" s="21"/>
      <c r="AH6" s="21"/>
      <c r="AI6" s="21"/>
    </row>
    <row r="7" spans="1:31" s="22" customFormat="1" ht="15.75">
      <c r="A7" s="23">
        <v>1963</v>
      </c>
      <c r="B7" s="24" t="s">
        <v>33</v>
      </c>
      <c r="C7" s="25" t="s">
        <v>34</v>
      </c>
      <c r="D7" s="26">
        <v>26</v>
      </c>
      <c r="E7" s="27">
        <v>2</v>
      </c>
      <c r="F7" s="28">
        <f>L7+O7+W7</f>
        <v>1665.12</v>
      </c>
      <c r="G7" s="29">
        <v>5037</v>
      </c>
      <c r="H7" s="29">
        <f>2.8*X7+M7+P7</f>
        <v>3435.88</v>
      </c>
      <c r="I7" s="29"/>
      <c r="J7" s="29"/>
      <c r="K7" s="29"/>
      <c r="L7" s="29">
        <v>136.72</v>
      </c>
      <c r="M7" s="29">
        <v>382.76</v>
      </c>
      <c r="N7" s="29">
        <v>2.8</v>
      </c>
      <c r="O7" s="29">
        <v>998</v>
      </c>
      <c r="P7" s="29">
        <v>2794.4</v>
      </c>
      <c r="Q7" s="29"/>
      <c r="R7" s="29"/>
      <c r="S7" s="28">
        <v>998</v>
      </c>
      <c r="T7" s="63">
        <v>41183</v>
      </c>
      <c r="U7" s="63">
        <v>41029</v>
      </c>
      <c r="V7" s="29">
        <v>7</v>
      </c>
      <c r="W7" s="29">
        <v>530.4</v>
      </c>
      <c r="X7" s="29">
        <v>92.4</v>
      </c>
      <c r="Y7" s="29"/>
      <c r="Z7" s="30"/>
      <c r="AA7" s="30"/>
      <c r="AB7" s="30"/>
      <c r="AC7" s="30"/>
      <c r="AD7" s="29"/>
      <c r="AE7" s="29"/>
    </row>
    <row r="8" spans="1:31" s="22" customFormat="1" ht="15">
      <c r="A8" s="23">
        <v>1963</v>
      </c>
      <c r="B8" s="24" t="s">
        <v>35</v>
      </c>
      <c r="C8" s="25" t="s">
        <v>36</v>
      </c>
      <c r="D8" s="31">
        <v>31</v>
      </c>
      <c r="E8" s="27">
        <v>2</v>
      </c>
      <c r="F8" s="28">
        <f aca="true" t="shared" si="0" ref="F8:F71">L8+O8+W8</f>
        <v>1578</v>
      </c>
      <c r="G8" s="29">
        <v>5011</v>
      </c>
      <c r="H8" s="29">
        <f>2.8*X8+M8+P8</f>
        <v>3189.2</v>
      </c>
      <c r="I8" s="29"/>
      <c r="J8" s="29"/>
      <c r="K8" s="29"/>
      <c r="L8" s="29"/>
      <c r="M8" s="29"/>
      <c r="N8" s="29"/>
      <c r="O8" s="29">
        <v>1045</v>
      </c>
      <c r="P8" s="29">
        <v>2926</v>
      </c>
      <c r="Q8" s="29"/>
      <c r="R8" s="29"/>
      <c r="S8" s="28">
        <v>1045</v>
      </c>
      <c r="T8" s="63">
        <v>41183</v>
      </c>
      <c r="U8" s="63">
        <v>41029</v>
      </c>
      <c r="V8" s="29">
        <v>7</v>
      </c>
      <c r="W8" s="29">
        <v>533</v>
      </c>
      <c r="X8" s="29">
        <v>94</v>
      </c>
      <c r="Y8" s="29"/>
      <c r="Z8" s="30"/>
      <c r="AA8" s="30"/>
      <c r="AB8" s="30"/>
      <c r="AC8" s="30"/>
      <c r="AD8" s="29"/>
      <c r="AE8" s="29"/>
    </row>
    <row r="9" spans="1:31" s="22" customFormat="1" ht="15.75">
      <c r="A9" s="23">
        <v>1975</v>
      </c>
      <c r="B9" s="24" t="s">
        <v>37</v>
      </c>
      <c r="C9" s="25" t="s">
        <v>38</v>
      </c>
      <c r="D9" s="26">
        <v>69</v>
      </c>
      <c r="E9" s="32">
        <v>4</v>
      </c>
      <c r="F9" s="28">
        <f t="shared" si="0"/>
        <v>3144.3</v>
      </c>
      <c r="G9" s="29">
        <v>11546</v>
      </c>
      <c r="H9" s="29">
        <f>2.8*X9+M9+P9</f>
        <v>8804</v>
      </c>
      <c r="I9" s="29"/>
      <c r="J9" s="29"/>
      <c r="K9" s="29"/>
      <c r="L9" s="29"/>
      <c r="M9" s="29"/>
      <c r="N9" s="29"/>
      <c r="O9" s="29">
        <v>2868.3</v>
      </c>
      <c r="P9" s="29">
        <v>8031.2</v>
      </c>
      <c r="Q9" s="29"/>
      <c r="R9" s="29"/>
      <c r="S9" s="28">
        <v>2868.3</v>
      </c>
      <c r="T9" s="63">
        <v>41183</v>
      </c>
      <c r="U9" s="63">
        <v>41029</v>
      </c>
      <c r="V9" s="29">
        <v>7</v>
      </c>
      <c r="W9" s="29">
        <v>276</v>
      </c>
      <c r="X9" s="29">
        <v>276</v>
      </c>
      <c r="Y9" s="29"/>
      <c r="Z9" s="30"/>
      <c r="AA9" s="30"/>
      <c r="AB9" s="30"/>
      <c r="AC9" s="30"/>
      <c r="AD9" s="29"/>
      <c r="AE9" s="29"/>
    </row>
    <row r="10" spans="1:31" s="22" customFormat="1" ht="15.75">
      <c r="A10" s="23">
        <v>1987</v>
      </c>
      <c r="B10" s="24" t="s">
        <v>39</v>
      </c>
      <c r="C10" s="25" t="s">
        <v>38</v>
      </c>
      <c r="D10" s="26">
        <v>135</v>
      </c>
      <c r="E10" s="32">
        <v>2</v>
      </c>
      <c r="F10" s="28">
        <f t="shared" si="0"/>
        <v>9334.619999999999</v>
      </c>
      <c r="G10" s="29">
        <v>23046</v>
      </c>
      <c r="H10" s="29">
        <f>2.8*X10+M10+P10</f>
        <v>14567</v>
      </c>
      <c r="I10" s="29"/>
      <c r="J10" s="29"/>
      <c r="K10" s="29"/>
      <c r="L10" s="29">
        <v>241.82</v>
      </c>
      <c r="M10" s="29">
        <v>677.04</v>
      </c>
      <c r="N10" s="29">
        <v>2.8</v>
      </c>
      <c r="O10" s="29">
        <v>4784</v>
      </c>
      <c r="P10" s="29">
        <v>13395.2</v>
      </c>
      <c r="Q10" s="29"/>
      <c r="R10" s="29"/>
      <c r="S10" s="28">
        <v>4784</v>
      </c>
      <c r="T10" s="63">
        <v>41183</v>
      </c>
      <c r="U10" s="63">
        <v>41029</v>
      </c>
      <c r="V10" s="29">
        <v>7</v>
      </c>
      <c r="W10" s="29">
        <v>4308.8</v>
      </c>
      <c r="X10" s="29">
        <v>176.7</v>
      </c>
      <c r="Y10" s="29"/>
      <c r="Z10" s="30"/>
      <c r="AA10" s="30"/>
      <c r="AB10" s="30"/>
      <c r="AC10" s="30"/>
      <c r="AD10" s="29"/>
      <c r="AE10" s="29"/>
    </row>
    <row r="11" spans="1:31" s="22" customFormat="1" ht="15.75">
      <c r="A11" s="23">
        <v>1974</v>
      </c>
      <c r="B11" s="24" t="s">
        <v>40</v>
      </c>
      <c r="C11" s="25" t="s">
        <v>38</v>
      </c>
      <c r="D11" s="26">
        <v>67</v>
      </c>
      <c r="E11" s="32">
        <v>4</v>
      </c>
      <c r="F11" s="28">
        <f t="shared" si="0"/>
        <v>4464.5</v>
      </c>
      <c r="G11" s="29">
        <v>13305</v>
      </c>
      <c r="H11" s="29">
        <f>2.8*X11+M11+P11</f>
        <v>10193.439999999999</v>
      </c>
      <c r="I11" s="29"/>
      <c r="J11" s="29"/>
      <c r="K11" s="29"/>
      <c r="L11" s="29">
        <v>115.1</v>
      </c>
      <c r="M11" s="29">
        <v>322.28</v>
      </c>
      <c r="N11" s="29">
        <v>2.8</v>
      </c>
      <c r="O11" s="29">
        <v>3254.2</v>
      </c>
      <c r="P11" s="29">
        <v>9111.8</v>
      </c>
      <c r="Q11" s="29"/>
      <c r="R11" s="29"/>
      <c r="S11" s="28">
        <v>3254.2</v>
      </c>
      <c r="T11" s="63">
        <v>41183</v>
      </c>
      <c r="U11" s="63">
        <v>41029</v>
      </c>
      <c r="V11" s="29">
        <v>7</v>
      </c>
      <c r="W11" s="29">
        <v>1095.2</v>
      </c>
      <c r="X11" s="29">
        <v>271.2</v>
      </c>
      <c r="Y11" s="29"/>
      <c r="Z11" s="30"/>
      <c r="AA11" s="30"/>
      <c r="AB11" s="30"/>
      <c r="AC11" s="30"/>
      <c r="AD11" s="29"/>
      <c r="AE11" s="29"/>
    </row>
    <row r="12" spans="1:43" s="22" customFormat="1" ht="15.75">
      <c r="A12" s="33">
        <v>1963</v>
      </c>
      <c r="B12" s="34" t="s">
        <v>41</v>
      </c>
      <c r="C12" s="35" t="s">
        <v>42</v>
      </c>
      <c r="D12" s="36">
        <v>12</v>
      </c>
      <c r="E12" s="37">
        <v>3</v>
      </c>
      <c r="F12" s="28">
        <f t="shared" si="0"/>
        <v>997.2</v>
      </c>
      <c r="G12" s="39">
        <v>2184</v>
      </c>
      <c r="H12" s="29">
        <f aca="true" t="shared" si="1" ref="H12:H71">2.8*X12+M12+P12</f>
        <v>1736.54</v>
      </c>
      <c r="I12" s="39"/>
      <c r="J12" s="39"/>
      <c r="K12" s="39"/>
      <c r="L12" s="39">
        <v>54.1</v>
      </c>
      <c r="M12" s="39">
        <v>151.48</v>
      </c>
      <c r="N12" s="39">
        <v>2.8</v>
      </c>
      <c r="O12" s="39">
        <v>499.9</v>
      </c>
      <c r="P12" s="39">
        <v>1399.7</v>
      </c>
      <c r="Q12" s="39"/>
      <c r="R12" s="39"/>
      <c r="S12" s="38">
        <v>499.92</v>
      </c>
      <c r="T12" s="63">
        <v>41183</v>
      </c>
      <c r="U12" s="63">
        <v>41029</v>
      </c>
      <c r="V12" s="39">
        <v>7</v>
      </c>
      <c r="W12" s="39">
        <v>443.2</v>
      </c>
      <c r="X12" s="39">
        <v>66.2</v>
      </c>
      <c r="Y12" s="39"/>
      <c r="Z12" s="40"/>
      <c r="AA12" s="40"/>
      <c r="AB12" s="40"/>
      <c r="AC12" s="40"/>
      <c r="AD12" s="39"/>
      <c r="AE12" s="39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</row>
    <row r="13" spans="1:43" s="22" customFormat="1" ht="15.75">
      <c r="A13" s="43">
        <v>1972</v>
      </c>
      <c r="B13" s="34" t="s">
        <v>43</v>
      </c>
      <c r="C13" s="35" t="s">
        <v>38</v>
      </c>
      <c r="D13" s="36">
        <v>66</v>
      </c>
      <c r="E13" s="37">
        <v>4</v>
      </c>
      <c r="F13" s="28">
        <f t="shared" si="0"/>
        <v>4465.13</v>
      </c>
      <c r="G13" s="39">
        <v>12978</v>
      </c>
      <c r="H13" s="29">
        <f t="shared" si="1"/>
        <v>9996.26</v>
      </c>
      <c r="I13" s="39"/>
      <c r="J13" s="39"/>
      <c r="K13" s="39"/>
      <c r="L13" s="39">
        <v>226.63</v>
      </c>
      <c r="M13" s="39">
        <v>634.48</v>
      </c>
      <c r="N13" s="39">
        <v>2.8</v>
      </c>
      <c r="O13" s="39">
        <v>3075.9</v>
      </c>
      <c r="P13" s="39">
        <v>8612.5</v>
      </c>
      <c r="Q13" s="39"/>
      <c r="R13" s="39"/>
      <c r="S13" s="38">
        <v>3075.9</v>
      </c>
      <c r="T13" s="63">
        <v>41183</v>
      </c>
      <c r="U13" s="63">
        <v>41029</v>
      </c>
      <c r="V13" s="39">
        <v>7</v>
      </c>
      <c r="W13" s="39">
        <v>1162.6</v>
      </c>
      <c r="X13" s="39">
        <v>267.6</v>
      </c>
      <c r="Y13" s="39"/>
      <c r="Z13" s="40"/>
      <c r="AA13" s="40"/>
      <c r="AB13" s="40"/>
      <c r="AC13" s="40"/>
      <c r="AD13" s="39"/>
      <c r="AE13" s="39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</row>
    <row r="14" spans="1:43" s="22" customFormat="1" ht="15.75">
      <c r="A14" s="43">
        <v>1975</v>
      </c>
      <c r="B14" s="34" t="s">
        <v>44</v>
      </c>
      <c r="C14" s="35" t="s">
        <v>56</v>
      </c>
      <c r="D14" s="36">
        <v>10</v>
      </c>
      <c r="E14" s="37">
        <v>2</v>
      </c>
      <c r="F14" s="28">
        <f t="shared" si="0"/>
        <v>899.69</v>
      </c>
      <c r="G14" s="39">
        <v>2053</v>
      </c>
      <c r="H14" s="29">
        <f t="shared" si="1"/>
        <v>1460.76</v>
      </c>
      <c r="I14" s="39"/>
      <c r="J14" s="39"/>
      <c r="K14" s="39"/>
      <c r="L14" s="39">
        <v>218.69</v>
      </c>
      <c r="M14" s="39">
        <v>612.36</v>
      </c>
      <c r="N14" s="39">
        <v>2.8</v>
      </c>
      <c r="O14" s="39">
        <v>303</v>
      </c>
      <c r="P14" s="39">
        <v>848.4</v>
      </c>
      <c r="Q14" s="39"/>
      <c r="R14" s="39"/>
      <c r="S14" s="38">
        <v>303</v>
      </c>
      <c r="T14" s="63">
        <v>41183</v>
      </c>
      <c r="U14" s="63">
        <v>41029</v>
      </c>
      <c r="V14" s="39">
        <v>7</v>
      </c>
      <c r="W14" s="39">
        <v>378</v>
      </c>
      <c r="X14" s="39">
        <v>0</v>
      </c>
      <c r="Y14" s="39"/>
      <c r="Z14" s="40"/>
      <c r="AA14" s="40"/>
      <c r="AB14" s="40"/>
      <c r="AC14" s="40"/>
      <c r="AD14" s="39"/>
      <c r="AE14" s="39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</row>
    <row r="15" spans="1:43" s="22" customFormat="1" ht="15.75">
      <c r="A15" s="33">
        <v>1964</v>
      </c>
      <c r="B15" s="34" t="s">
        <v>45</v>
      </c>
      <c r="C15" s="35" t="s">
        <v>36</v>
      </c>
      <c r="D15" s="36">
        <v>40</v>
      </c>
      <c r="E15" s="37">
        <v>3</v>
      </c>
      <c r="F15" s="28">
        <f t="shared" si="0"/>
        <v>2456.5699999999997</v>
      </c>
      <c r="G15" s="39">
        <v>7898</v>
      </c>
      <c r="H15" s="29">
        <f t="shared" si="1"/>
        <v>5156.4800000000005</v>
      </c>
      <c r="I15" s="39"/>
      <c r="J15" s="39"/>
      <c r="K15" s="39"/>
      <c r="L15" s="39">
        <v>72.37</v>
      </c>
      <c r="M15" s="39">
        <v>202.72</v>
      </c>
      <c r="N15" s="39">
        <v>2.8</v>
      </c>
      <c r="O15" s="39">
        <v>1622</v>
      </c>
      <c r="P15" s="39">
        <v>4541.6</v>
      </c>
      <c r="Q15" s="39"/>
      <c r="R15" s="39"/>
      <c r="S15" s="38">
        <v>1622</v>
      </c>
      <c r="T15" s="63">
        <v>41183</v>
      </c>
      <c r="U15" s="63">
        <v>41029</v>
      </c>
      <c r="V15" s="39">
        <v>7</v>
      </c>
      <c r="W15" s="39">
        <v>762.2</v>
      </c>
      <c r="X15" s="39">
        <v>147.2</v>
      </c>
      <c r="Y15" s="39"/>
      <c r="Z15" s="40"/>
      <c r="AA15" s="40"/>
      <c r="AB15" s="40"/>
      <c r="AC15" s="40"/>
      <c r="AD15" s="39"/>
      <c r="AE15" s="39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</row>
    <row r="16" spans="1:43" s="22" customFormat="1" ht="15.75">
      <c r="A16" s="33">
        <v>1999</v>
      </c>
      <c r="B16" s="34" t="s">
        <v>46</v>
      </c>
      <c r="C16" s="35" t="s">
        <v>47</v>
      </c>
      <c r="D16" s="36">
        <v>67</v>
      </c>
      <c r="E16" s="37">
        <v>1</v>
      </c>
      <c r="F16" s="28">
        <f t="shared" si="0"/>
        <v>4862.2</v>
      </c>
      <c r="G16" s="39">
        <v>17789</v>
      </c>
      <c r="H16" s="29">
        <f t="shared" si="1"/>
        <v>9959.320000000002</v>
      </c>
      <c r="I16" s="39"/>
      <c r="J16" s="39"/>
      <c r="K16" s="39"/>
      <c r="L16" s="39">
        <v>50.5</v>
      </c>
      <c r="M16" s="39">
        <v>141.4</v>
      </c>
      <c r="N16" s="39">
        <v>2.8</v>
      </c>
      <c r="O16" s="39">
        <v>3309</v>
      </c>
      <c r="P16" s="39">
        <v>9265.2</v>
      </c>
      <c r="Q16" s="39"/>
      <c r="R16" s="39"/>
      <c r="S16" s="38">
        <v>3309</v>
      </c>
      <c r="T16" s="63">
        <v>41183</v>
      </c>
      <c r="U16" s="63">
        <v>41029</v>
      </c>
      <c r="V16" s="39">
        <v>7</v>
      </c>
      <c r="W16" s="39">
        <v>1502.7</v>
      </c>
      <c r="X16" s="39">
        <v>197.4</v>
      </c>
      <c r="Y16" s="39"/>
      <c r="Z16" s="40"/>
      <c r="AA16" s="40"/>
      <c r="AB16" s="40"/>
      <c r="AC16" s="40"/>
      <c r="AD16" s="39"/>
      <c r="AE16" s="39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</row>
    <row r="17" spans="1:43" s="22" customFormat="1" ht="15.75" customHeight="1">
      <c r="A17" s="43">
        <v>1976</v>
      </c>
      <c r="B17" s="34" t="s">
        <v>48</v>
      </c>
      <c r="C17" s="35" t="s">
        <v>38</v>
      </c>
      <c r="D17" s="36">
        <v>100</v>
      </c>
      <c r="E17" s="37">
        <v>6</v>
      </c>
      <c r="F17" s="28">
        <f t="shared" si="0"/>
        <v>6094.8</v>
      </c>
      <c r="G17" s="39">
        <v>17749</v>
      </c>
      <c r="H17" s="29">
        <f t="shared" si="1"/>
        <v>13895.86</v>
      </c>
      <c r="I17" s="39"/>
      <c r="J17" s="39"/>
      <c r="K17" s="39"/>
      <c r="L17" s="39"/>
      <c r="M17" s="39"/>
      <c r="N17" s="39"/>
      <c r="O17" s="39">
        <v>4566.1</v>
      </c>
      <c r="P17" s="39">
        <v>12785.1</v>
      </c>
      <c r="Q17" s="39"/>
      <c r="R17" s="39"/>
      <c r="S17" s="38">
        <v>4566.1</v>
      </c>
      <c r="T17" s="63">
        <v>41183</v>
      </c>
      <c r="U17" s="63">
        <v>41029</v>
      </c>
      <c r="V17" s="39">
        <v>7</v>
      </c>
      <c r="W17" s="39">
        <v>1528.7</v>
      </c>
      <c r="X17" s="39">
        <v>396.7</v>
      </c>
      <c r="Y17" s="39"/>
      <c r="Z17" s="40"/>
      <c r="AA17" s="40"/>
      <c r="AB17" s="40"/>
      <c r="AC17" s="40"/>
      <c r="AD17" s="39"/>
      <c r="AE17" s="39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2"/>
    </row>
    <row r="18" spans="1:43" s="22" customFormat="1" ht="15.75">
      <c r="A18" s="33">
        <v>1975</v>
      </c>
      <c r="B18" s="34" t="s">
        <v>49</v>
      </c>
      <c r="C18" s="35" t="s">
        <v>42</v>
      </c>
      <c r="D18" s="36">
        <v>11</v>
      </c>
      <c r="E18" s="37">
        <v>2</v>
      </c>
      <c r="F18" s="28">
        <f t="shared" si="0"/>
        <v>851.0999999999999</v>
      </c>
      <c r="G18" s="39">
        <v>1962</v>
      </c>
      <c r="H18" s="29">
        <f t="shared" si="1"/>
        <v>1307.3200000000002</v>
      </c>
      <c r="I18" s="39"/>
      <c r="J18" s="39"/>
      <c r="K18" s="39"/>
      <c r="L18" s="39">
        <v>177.9</v>
      </c>
      <c r="M18" s="39">
        <v>498.12</v>
      </c>
      <c r="N18" s="39">
        <v>2.8</v>
      </c>
      <c r="O18" s="39">
        <v>289</v>
      </c>
      <c r="P18" s="39">
        <v>809.2</v>
      </c>
      <c r="Q18" s="39"/>
      <c r="R18" s="39"/>
      <c r="S18" s="38">
        <v>289</v>
      </c>
      <c r="T18" s="63">
        <v>41183</v>
      </c>
      <c r="U18" s="63">
        <v>41029</v>
      </c>
      <c r="V18" s="39">
        <v>7</v>
      </c>
      <c r="W18" s="39">
        <v>384.2</v>
      </c>
      <c r="X18" s="39">
        <v>0</v>
      </c>
      <c r="Y18" s="39"/>
      <c r="Z18" s="40"/>
      <c r="AA18" s="40"/>
      <c r="AB18" s="40"/>
      <c r="AC18" s="40"/>
      <c r="AD18" s="39"/>
      <c r="AE18" s="39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2"/>
    </row>
    <row r="19" spans="1:43" s="22" customFormat="1" ht="15.75">
      <c r="A19" s="43">
        <v>1966</v>
      </c>
      <c r="B19" s="34" t="s">
        <v>50</v>
      </c>
      <c r="C19" s="35" t="s">
        <v>36</v>
      </c>
      <c r="D19" s="36">
        <v>45</v>
      </c>
      <c r="E19" s="37">
        <v>3</v>
      </c>
      <c r="F19" s="28">
        <f t="shared" si="0"/>
        <v>2796.1</v>
      </c>
      <c r="G19" s="39">
        <v>7764</v>
      </c>
      <c r="H19" s="29">
        <f t="shared" si="1"/>
        <v>6107.08</v>
      </c>
      <c r="I19" s="39"/>
      <c r="J19" s="39"/>
      <c r="K19" s="39"/>
      <c r="L19" s="39"/>
      <c r="M19" s="39"/>
      <c r="N19" s="39"/>
      <c r="O19" s="39">
        <v>2036</v>
      </c>
      <c r="P19" s="39">
        <v>5700.8</v>
      </c>
      <c r="Q19" s="39"/>
      <c r="R19" s="39"/>
      <c r="S19" s="38">
        <v>2036</v>
      </c>
      <c r="T19" s="63">
        <v>41183</v>
      </c>
      <c r="U19" s="63">
        <v>41029</v>
      </c>
      <c r="V19" s="39">
        <v>7</v>
      </c>
      <c r="W19" s="39">
        <v>760.1</v>
      </c>
      <c r="X19" s="39">
        <v>145.1</v>
      </c>
      <c r="Y19" s="39"/>
      <c r="Z19" s="40" t="s">
        <v>51</v>
      </c>
      <c r="AA19" s="40"/>
      <c r="AB19" s="40"/>
      <c r="AC19" s="40"/>
      <c r="AD19" s="39"/>
      <c r="AE19" s="39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2"/>
    </row>
    <row r="20" spans="1:43" s="22" customFormat="1" ht="15.75">
      <c r="A20" s="43">
        <v>1976</v>
      </c>
      <c r="B20" s="34" t="s">
        <v>52</v>
      </c>
      <c r="C20" s="35" t="s">
        <v>38</v>
      </c>
      <c r="D20" s="36">
        <v>98</v>
      </c>
      <c r="E20" s="37">
        <v>6</v>
      </c>
      <c r="F20" s="28">
        <f t="shared" si="0"/>
        <v>6053.369999999999</v>
      </c>
      <c r="G20" s="39">
        <v>17706</v>
      </c>
      <c r="H20" s="29">
        <f t="shared" si="1"/>
        <v>13835.9</v>
      </c>
      <c r="I20" s="39"/>
      <c r="J20" s="39"/>
      <c r="K20" s="39"/>
      <c r="L20" s="39">
        <v>80.37</v>
      </c>
      <c r="M20" s="39">
        <v>225.12</v>
      </c>
      <c r="N20" s="39">
        <v>2.8</v>
      </c>
      <c r="O20" s="39">
        <v>4463.9</v>
      </c>
      <c r="P20" s="39">
        <v>12498.9</v>
      </c>
      <c r="Q20" s="39"/>
      <c r="R20" s="39"/>
      <c r="S20" s="38">
        <v>4463.9</v>
      </c>
      <c r="T20" s="63">
        <v>41183</v>
      </c>
      <c r="U20" s="63">
        <v>41029</v>
      </c>
      <c r="V20" s="39">
        <v>7</v>
      </c>
      <c r="W20" s="39">
        <v>1509.1</v>
      </c>
      <c r="X20" s="39">
        <v>397.1</v>
      </c>
      <c r="Y20" s="39"/>
      <c r="Z20" s="40"/>
      <c r="AA20" s="40"/>
      <c r="AB20" s="40"/>
      <c r="AC20" s="40"/>
      <c r="AD20" s="39"/>
      <c r="AE20" s="39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2"/>
    </row>
    <row r="21" spans="1:43" s="22" customFormat="1" ht="25.5">
      <c r="A21" s="43">
        <v>1971</v>
      </c>
      <c r="B21" s="34" t="s">
        <v>53</v>
      </c>
      <c r="C21" s="35" t="s">
        <v>38</v>
      </c>
      <c r="D21" s="36">
        <v>79</v>
      </c>
      <c r="E21" s="37">
        <v>4</v>
      </c>
      <c r="F21" s="28">
        <f t="shared" si="0"/>
        <v>3803.2</v>
      </c>
      <c r="G21" s="39">
        <v>12579</v>
      </c>
      <c r="H21" s="29">
        <f t="shared" si="1"/>
        <v>9551.38</v>
      </c>
      <c r="I21" s="39"/>
      <c r="J21" s="39"/>
      <c r="K21" s="39"/>
      <c r="L21" s="39"/>
      <c r="M21" s="39"/>
      <c r="N21" s="39"/>
      <c r="O21" s="39">
        <v>3170.1</v>
      </c>
      <c r="P21" s="39">
        <v>8876.3</v>
      </c>
      <c r="Q21" s="39"/>
      <c r="R21" s="39"/>
      <c r="S21" s="38">
        <v>3170.1</v>
      </c>
      <c r="T21" s="63">
        <v>41183</v>
      </c>
      <c r="U21" s="63">
        <v>41029</v>
      </c>
      <c r="V21" s="39">
        <v>7</v>
      </c>
      <c r="W21" s="39">
        <v>633.1</v>
      </c>
      <c r="X21" s="39">
        <v>241.1</v>
      </c>
      <c r="Y21" s="39"/>
      <c r="Z21" s="40"/>
      <c r="AA21" s="40"/>
      <c r="AB21" s="40"/>
      <c r="AC21" s="40"/>
      <c r="AD21" s="39"/>
      <c r="AE21" s="39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</row>
    <row r="22" spans="1:43" s="22" customFormat="1" ht="25.5">
      <c r="A22" s="43">
        <v>1976</v>
      </c>
      <c r="B22" s="34" t="s">
        <v>54</v>
      </c>
      <c r="C22" s="35" t="s">
        <v>38</v>
      </c>
      <c r="D22" s="36">
        <v>100</v>
      </c>
      <c r="E22" s="37">
        <v>6</v>
      </c>
      <c r="F22" s="28">
        <f t="shared" si="0"/>
        <v>6030.2</v>
      </c>
      <c r="G22" s="39">
        <v>17706</v>
      </c>
      <c r="H22" s="29">
        <f t="shared" si="1"/>
        <v>13698.16</v>
      </c>
      <c r="I22" s="39"/>
      <c r="J22" s="39"/>
      <c r="K22" s="39"/>
      <c r="L22" s="39"/>
      <c r="M22" s="39"/>
      <c r="N22" s="39"/>
      <c r="O22" s="39">
        <v>4505</v>
      </c>
      <c r="P22" s="39">
        <v>12614</v>
      </c>
      <c r="Q22" s="39"/>
      <c r="R22" s="39"/>
      <c r="S22" s="38">
        <v>4505</v>
      </c>
      <c r="T22" s="63">
        <v>41183</v>
      </c>
      <c r="U22" s="63">
        <v>41029</v>
      </c>
      <c r="V22" s="39">
        <v>7</v>
      </c>
      <c r="W22" s="39">
        <v>1525.2</v>
      </c>
      <c r="X22" s="39">
        <v>387.2</v>
      </c>
      <c r="Y22" s="39"/>
      <c r="Z22" s="40"/>
      <c r="AA22" s="40"/>
      <c r="AB22" s="40"/>
      <c r="AC22" s="40"/>
      <c r="AD22" s="39"/>
      <c r="AE22" s="39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2"/>
    </row>
    <row r="23" spans="1:43" s="22" customFormat="1" ht="25.5">
      <c r="A23" s="33">
        <v>1960</v>
      </c>
      <c r="B23" s="34" t="s">
        <v>55</v>
      </c>
      <c r="C23" s="35" t="s">
        <v>56</v>
      </c>
      <c r="D23" s="36">
        <v>4</v>
      </c>
      <c r="E23" s="37">
        <v>1</v>
      </c>
      <c r="F23" s="28">
        <f t="shared" si="0"/>
        <v>456.58</v>
      </c>
      <c r="G23" s="39">
        <v>1140</v>
      </c>
      <c r="H23" s="29">
        <f t="shared" si="1"/>
        <v>761.3</v>
      </c>
      <c r="I23" s="39"/>
      <c r="J23" s="39"/>
      <c r="K23" s="39"/>
      <c r="L23" s="39">
        <v>135.45</v>
      </c>
      <c r="M23" s="39">
        <v>379.4</v>
      </c>
      <c r="N23" s="39">
        <v>2.8</v>
      </c>
      <c r="O23" s="39">
        <v>136.43</v>
      </c>
      <c r="P23" s="39">
        <v>381.9</v>
      </c>
      <c r="Q23" s="39"/>
      <c r="R23" s="39"/>
      <c r="S23" s="38">
        <v>136.4</v>
      </c>
      <c r="T23" s="63">
        <v>41183</v>
      </c>
      <c r="U23" s="63">
        <v>41029</v>
      </c>
      <c r="V23" s="39">
        <v>7</v>
      </c>
      <c r="W23" s="39">
        <v>184.7</v>
      </c>
      <c r="X23" s="39">
        <v>0</v>
      </c>
      <c r="Y23" s="39"/>
      <c r="Z23" s="40"/>
      <c r="AA23" s="40"/>
      <c r="AB23" s="40"/>
      <c r="AC23" s="40"/>
      <c r="AD23" s="39"/>
      <c r="AE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2"/>
    </row>
    <row r="24" spans="1:43" s="22" customFormat="1" ht="15.75" customHeight="1" hidden="1">
      <c r="A24" s="44"/>
      <c r="B24" s="45"/>
      <c r="C24" s="46"/>
      <c r="D24" s="36"/>
      <c r="E24" s="37"/>
      <c r="F24" s="28">
        <f t="shared" si="0"/>
        <v>0</v>
      </c>
      <c r="G24" s="39"/>
      <c r="H24" s="29">
        <f t="shared" si="1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8"/>
      <c r="T24" s="38"/>
      <c r="U24" s="39"/>
      <c r="V24" s="39"/>
      <c r="W24" s="39"/>
      <c r="X24" s="39"/>
      <c r="Y24" s="39"/>
      <c r="Z24" s="40"/>
      <c r="AA24" s="40"/>
      <c r="AB24" s="40"/>
      <c r="AC24" s="40"/>
      <c r="AD24" s="39"/>
      <c r="AE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2"/>
    </row>
    <row r="25" spans="1:43" s="22" customFormat="1" ht="25.5">
      <c r="A25" s="47">
        <v>1976</v>
      </c>
      <c r="B25" s="34" t="s">
        <v>57</v>
      </c>
      <c r="C25" s="35" t="s">
        <v>38</v>
      </c>
      <c r="D25" s="36">
        <v>69</v>
      </c>
      <c r="E25" s="37">
        <v>4</v>
      </c>
      <c r="F25" s="28">
        <f t="shared" si="0"/>
        <v>4328.34</v>
      </c>
      <c r="G25" s="39">
        <v>12429</v>
      </c>
      <c r="H25" s="29">
        <f t="shared" si="1"/>
        <v>9702.779999999999</v>
      </c>
      <c r="I25" s="39"/>
      <c r="J25" s="39"/>
      <c r="K25" s="39"/>
      <c r="L25" s="39">
        <v>52.04</v>
      </c>
      <c r="M25" s="39">
        <v>145.6</v>
      </c>
      <c r="N25" s="39">
        <v>2.8</v>
      </c>
      <c r="O25" s="39">
        <v>3148.2</v>
      </c>
      <c r="P25" s="39">
        <v>8814.9</v>
      </c>
      <c r="Q25" s="39"/>
      <c r="R25" s="39"/>
      <c r="S25" s="38">
        <v>3148.2</v>
      </c>
      <c r="T25" s="63">
        <v>41183</v>
      </c>
      <c r="U25" s="63">
        <v>41029</v>
      </c>
      <c r="V25" s="39">
        <v>7</v>
      </c>
      <c r="W25" s="38">
        <v>1128.1</v>
      </c>
      <c r="X25" s="38">
        <v>265.1</v>
      </c>
      <c r="Y25" s="39"/>
      <c r="Z25" s="48"/>
      <c r="AA25" s="48"/>
      <c r="AB25" s="48"/>
      <c r="AC25" s="48"/>
      <c r="AD25" s="38"/>
      <c r="AE25" s="38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2"/>
    </row>
    <row r="26" spans="1:43" ht="12.75" customHeight="1">
      <c r="A26" s="49">
        <v>1970</v>
      </c>
      <c r="B26" s="50" t="s">
        <v>109</v>
      </c>
      <c r="C26" s="51" t="s">
        <v>38</v>
      </c>
      <c r="D26" s="52">
        <v>80</v>
      </c>
      <c r="E26" s="52">
        <v>4</v>
      </c>
      <c r="F26" s="28">
        <f t="shared" si="0"/>
        <v>4665.2</v>
      </c>
      <c r="G26" s="53">
        <v>12945</v>
      </c>
      <c r="H26" s="29">
        <f t="shared" si="1"/>
        <v>10545.34</v>
      </c>
      <c r="I26" s="53"/>
      <c r="J26" s="53"/>
      <c r="K26" s="53"/>
      <c r="L26" s="53"/>
      <c r="M26" s="53"/>
      <c r="N26" s="53"/>
      <c r="O26" s="55">
        <v>3474.4</v>
      </c>
      <c r="P26" s="54">
        <v>9728.3</v>
      </c>
      <c r="Q26" s="54"/>
      <c r="R26" s="54"/>
      <c r="S26" s="54">
        <v>3474.4</v>
      </c>
      <c r="T26" s="63">
        <v>41183</v>
      </c>
      <c r="U26" s="63">
        <v>41029</v>
      </c>
      <c r="V26" s="55">
        <v>7</v>
      </c>
      <c r="W26" s="54">
        <v>1190.8</v>
      </c>
      <c r="X26" s="55">
        <v>291.8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6"/>
    </row>
    <row r="27" spans="1:43" ht="15">
      <c r="A27" s="57">
        <v>1979</v>
      </c>
      <c r="B27" s="58" t="s">
        <v>58</v>
      </c>
      <c r="C27" s="58" t="s">
        <v>38</v>
      </c>
      <c r="D27" s="52">
        <v>38</v>
      </c>
      <c r="E27" s="52">
        <v>2</v>
      </c>
      <c r="F27" s="28">
        <f t="shared" si="0"/>
        <v>2280.6</v>
      </c>
      <c r="G27" s="59">
        <v>6945</v>
      </c>
      <c r="H27" s="29">
        <f t="shared" si="1"/>
        <v>5162.04</v>
      </c>
      <c r="I27" s="58"/>
      <c r="J27" s="58"/>
      <c r="K27" s="58"/>
      <c r="L27" s="58"/>
      <c r="M27" s="58"/>
      <c r="N27" s="58"/>
      <c r="O27" s="55">
        <v>1689.3</v>
      </c>
      <c r="P27" s="54">
        <v>4730</v>
      </c>
      <c r="Q27" s="54"/>
      <c r="R27" s="54"/>
      <c r="S27" s="54">
        <v>1689.3</v>
      </c>
      <c r="T27" s="63">
        <v>41183</v>
      </c>
      <c r="U27" s="63">
        <v>41029</v>
      </c>
      <c r="V27" s="55">
        <v>7</v>
      </c>
      <c r="W27" s="54">
        <v>591.3</v>
      </c>
      <c r="X27" s="54">
        <v>154.3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6"/>
    </row>
    <row r="28" spans="1:43" ht="12.75">
      <c r="A28" s="57">
        <v>1977</v>
      </c>
      <c r="B28" s="58" t="s">
        <v>59</v>
      </c>
      <c r="C28" s="58" t="s">
        <v>38</v>
      </c>
      <c r="D28" s="59">
        <v>68</v>
      </c>
      <c r="E28" s="59">
        <v>4</v>
      </c>
      <c r="F28" s="28">
        <f t="shared" si="0"/>
        <v>4504.7</v>
      </c>
      <c r="G28" s="59">
        <v>13136</v>
      </c>
      <c r="H28" s="29">
        <f t="shared" si="1"/>
        <v>10292</v>
      </c>
      <c r="I28" s="58"/>
      <c r="J28" s="58"/>
      <c r="K28" s="58"/>
      <c r="L28" s="58">
        <v>112.9</v>
      </c>
      <c r="M28" s="58">
        <v>316.12</v>
      </c>
      <c r="N28" s="58">
        <v>2.8</v>
      </c>
      <c r="O28" s="55">
        <v>3288.7</v>
      </c>
      <c r="P28" s="54">
        <v>9208.4</v>
      </c>
      <c r="Q28" s="54"/>
      <c r="R28" s="54"/>
      <c r="S28" s="54">
        <v>3288.7</v>
      </c>
      <c r="T28" s="63">
        <v>41183</v>
      </c>
      <c r="U28" s="63">
        <v>41029</v>
      </c>
      <c r="V28" s="55">
        <v>7</v>
      </c>
      <c r="W28" s="54">
        <v>1103.1</v>
      </c>
      <c r="X28" s="54">
        <v>274.1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6"/>
    </row>
    <row r="29" spans="1:43" ht="12.75">
      <c r="A29" s="57">
        <v>1965</v>
      </c>
      <c r="B29" s="58" t="s">
        <v>60</v>
      </c>
      <c r="C29" s="58" t="s">
        <v>36</v>
      </c>
      <c r="D29" s="59">
        <v>32</v>
      </c>
      <c r="E29" s="59">
        <v>2</v>
      </c>
      <c r="F29" s="28">
        <f t="shared" si="0"/>
        <v>1762.1999999999998</v>
      </c>
      <c r="G29" s="59">
        <v>5127</v>
      </c>
      <c r="H29" s="29">
        <f t="shared" si="1"/>
        <v>3836.52</v>
      </c>
      <c r="I29" s="58"/>
      <c r="J29" s="58"/>
      <c r="K29" s="58"/>
      <c r="L29" s="58"/>
      <c r="M29" s="58"/>
      <c r="N29" s="58"/>
      <c r="O29" s="55">
        <v>1272.3</v>
      </c>
      <c r="P29" s="54">
        <v>3562.4</v>
      </c>
      <c r="Q29" s="54"/>
      <c r="R29" s="54"/>
      <c r="S29" s="54">
        <v>1272.3</v>
      </c>
      <c r="T29" s="63">
        <v>41183</v>
      </c>
      <c r="U29" s="63">
        <v>41029</v>
      </c>
      <c r="V29" s="55">
        <v>7</v>
      </c>
      <c r="W29" s="54">
        <v>489.9</v>
      </c>
      <c r="X29" s="55">
        <v>97.9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6"/>
    </row>
    <row r="30" spans="1:43" ht="15">
      <c r="A30" s="57">
        <v>1986</v>
      </c>
      <c r="B30" s="58" t="s">
        <v>61</v>
      </c>
      <c r="C30" s="58" t="s">
        <v>38</v>
      </c>
      <c r="D30" s="60">
        <v>55</v>
      </c>
      <c r="E30" s="60">
        <v>4</v>
      </c>
      <c r="F30" s="28">
        <f t="shared" si="0"/>
        <v>3589.7</v>
      </c>
      <c r="G30" s="59">
        <v>9454</v>
      </c>
      <c r="H30" s="29">
        <f t="shared" si="1"/>
        <v>8127.5599999999995</v>
      </c>
      <c r="I30" s="58"/>
      <c r="J30" s="58"/>
      <c r="K30" s="58"/>
      <c r="L30" s="58">
        <v>126.6</v>
      </c>
      <c r="M30" s="58">
        <v>354.48</v>
      </c>
      <c r="N30" s="58">
        <v>2.8</v>
      </c>
      <c r="O30" s="55">
        <v>2536.5</v>
      </c>
      <c r="P30" s="54">
        <v>7102.2</v>
      </c>
      <c r="Q30" s="54"/>
      <c r="R30" s="54"/>
      <c r="S30" s="54">
        <v>2536.5</v>
      </c>
      <c r="T30" s="63">
        <v>41183</v>
      </c>
      <c r="U30" s="63">
        <v>41029</v>
      </c>
      <c r="V30" s="55">
        <v>7</v>
      </c>
      <c r="W30" s="54">
        <v>926.6</v>
      </c>
      <c r="X30" s="55">
        <v>239.6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6">
        <v>1</v>
      </c>
    </row>
    <row r="31" spans="1:43" ht="15">
      <c r="A31" s="57">
        <v>1974</v>
      </c>
      <c r="B31" s="58" t="s">
        <v>62</v>
      </c>
      <c r="C31" s="58" t="s">
        <v>38</v>
      </c>
      <c r="D31" s="60">
        <v>80</v>
      </c>
      <c r="E31" s="60">
        <v>5</v>
      </c>
      <c r="F31" s="28">
        <f t="shared" si="0"/>
        <v>3857.4</v>
      </c>
      <c r="G31" s="59">
        <v>11476</v>
      </c>
      <c r="H31" s="29">
        <f t="shared" si="1"/>
        <v>8795.88</v>
      </c>
      <c r="I31" s="58"/>
      <c r="J31" s="58"/>
      <c r="K31" s="58"/>
      <c r="L31" s="58"/>
      <c r="M31" s="58"/>
      <c r="N31" s="58"/>
      <c r="O31" s="55">
        <v>2838.3</v>
      </c>
      <c r="P31" s="54">
        <v>7947.2</v>
      </c>
      <c r="Q31" s="54"/>
      <c r="R31" s="54"/>
      <c r="S31" s="54">
        <v>2838.3</v>
      </c>
      <c r="T31" s="63">
        <v>41183</v>
      </c>
      <c r="U31" s="63">
        <v>41029</v>
      </c>
      <c r="V31" s="55">
        <v>7</v>
      </c>
      <c r="W31" s="54">
        <v>1019.1</v>
      </c>
      <c r="X31" s="55">
        <v>303.1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6"/>
    </row>
    <row r="32" spans="1:43" ht="12.75">
      <c r="A32" s="57">
        <v>1977</v>
      </c>
      <c r="B32" s="58" t="s">
        <v>63</v>
      </c>
      <c r="C32" s="58" t="s">
        <v>38</v>
      </c>
      <c r="D32" s="59">
        <v>68</v>
      </c>
      <c r="E32" s="59">
        <v>5</v>
      </c>
      <c r="F32" s="28">
        <f t="shared" si="0"/>
        <v>5326.98</v>
      </c>
      <c r="G32" s="59">
        <v>13008</v>
      </c>
      <c r="H32" s="29">
        <f t="shared" si="1"/>
        <v>10077.140000000001</v>
      </c>
      <c r="I32" s="58"/>
      <c r="J32" s="58"/>
      <c r="K32" s="58"/>
      <c r="L32" s="58">
        <v>113.08</v>
      </c>
      <c r="M32" s="58">
        <v>316.62</v>
      </c>
      <c r="N32" s="58">
        <v>2.8</v>
      </c>
      <c r="O32" s="55">
        <v>3214</v>
      </c>
      <c r="P32" s="54">
        <v>8999.2</v>
      </c>
      <c r="Q32" s="54"/>
      <c r="R32" s="54"/>
      <c r="S32" s="54">
        <v>3214</v>
      </c>
      <c r="T32" s="63">
        <v>41183</v>
      </c>
      <c r="U32" s="63">
        <v>41029</v>
      </c>
      <c r="V32" s="55">
        <v>7</v>
      </c>
      <c r="W32" s="54">
        <v>1999.9</v>
      </c>
      <c r="X32" s="55">
        <v>271.9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6"/>
    </row>
    <row r="33" spans="1:43" ht="12.75">
      <c r="A33" s="57">
        <v>1988</v>
      </c>
      <c r="B33" s="58" t="s">
        <v>64</v>
      </c>
      <c r="C33" s="58" t="s">
        <v>38</v>
      </c>
      <c r="D33" s="59">
        <v>98</v>
      </c>
      <c r="E33" s="59">
        <v>8</v>
      </c>
      <c r="F33" s="28">
        <f t="shared" si="0"/>
        <v>9074</v>
      </c>
      <c r="G33" s="59">
        <v>23414</v>
      </c>
      <c r="H33" s="29">
        <f t="shared" si="1"/>
        <v>16782.04</v>
      </c>
      <c r="I33" s="58"/>
      <c r="J33" s="58"/>
      <c r="K33" s="58"/>
      <c r="L33" s="58"/>
      <c r="M33" s="58"/>
      <c r="N33" s="58"/>
      <c r="O33" s="55">
        <v>5458.8</v>
      </c>
      <c r="P33" s="54">
        <v>15284.6</v>
      </c>
      <c r="Q33" s="54"/>
      <c r="R33" s="54"/>
      <c r="S33" s="54">
        <v>5458.8</v>
      </c>
      <c r="T33" s="63">
        <v>41183</v>
      </c>
      <c r="U33" s="63">
        <v>41029</v>
      </c>
      <c r="V33" s="55">
        <v>7</v>
      </c>
      <c r="W33" s="54">
        <v>3615.2</v>
      </c>
      <c r="X33" s="55">
        <v>534.8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6"/>
    </row>
    <row r="34" spans="1:43" ht="12.75">
      <c r="A34" s="57">
        <v>1989</v>
      </c>
      <c r="B34" s="58" t="s">
        <v>65</v>
      </c>
      <c r="C34" s="58" t="s">
        <v>38</v>
      </c>
      <c r="D34" s="59">
        <v>27</v>
      </c>
      <c r="E34" s="59">
        <v>2</v>
      </c>
      <c r="F34" s="28">
        <f t="shared" si="0"/>
        <v>1853.1999999999998</v>
      </c>
      <c r="G34" s="59">
        <v>6182</v>
      </c>
      <c r="H34" s="29">
        <f t="shared" si="1"/>
        <v>4119.32</v>
      </c>
      <c r="I34" s="58"/>
      <c r="J34" s="58"/>
      <c r="K34" s="58"/>
      <c r="L34" s="58"/>
      <c r="M34" s="58"/>
      <c r="N34" s="58"/>
      <c r="O34" s="54">
        <v>1325.8</v>
      </c>
      <c r="P34" s="54">
        <v>3712.2</v>
      </c>
      <c r="Q34" s="54"/>
      <c r="R34" s="54"/>
      <c r="S34" s="54">
        <v>1325.8</v>
      </c>
      <c r="T34" s="63">
        <v>41183</v>
      </c>
      <c r="U34" s="63">
        <v>41029</v>
      </c>
      <c r="V34" s="55">
        <v>7</v>
      </c>
      <c r="W34" s="54">
        <v>527.4</v>
      </c>
      <c r="X34" s="55">
        <v>145.4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6"/>
    </row>
    <row r="35" spans="1:43" ht="15">
      <c r="A35" s="57">
        <v>1993</v>
      </c>
      <c r="B35" s="58" t="s">
        <v>66</v>
      </c>
      <c r="C35" s="58" t="s">
        <v>67</v>
      </c>
      <c r="D35" s="60">
        <v>55</v>
      </c>
      <c r="E35" s="60">
        <v>1</v>
      </c>
      <c r="F35" s="28">
        <f t="shared" si="0"/>
        <v>3757.4</v>
      </c>
      <c r="G35" s="59">
        <v>11904</v>
      </c>
      <c r="H35" s="29">
        <f t="shared" si="1"/>
        <v>7347.72</v>
      </c>
      <c r="I35" s="58"/>
      <c r="J35" s="58"/>
      <c r="K35" s="58"/>
      <c r="L35" s="58"/>
      <c r="M35" s="58"/>
      <c r="N35" s="58"/>
      <c r="O35" s="55">
        <v>2475.3</v>
      </c>
      <c r="P35" s="54">
        <v>6930.8</v>
      </c>
      <c r="Q35" s="54"/>
      <c r="R35" s="54"/>
      <c r="S35" s="54">
        <v>2474.3</v>
      </c>
      <c r="T35" s="63">
        <v>41183</v>
      </c>
      <c r="U35" s="63">
        <v>41029</v>
      </c>
      <c r="V35" s="55">
        <v>7</v>
      </c>
      <c r="W35" s="54">
        <v>1282.1</v>
      </c>
      <c r="X35" s="55">
        <v>148.9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6"/>
    </row>
    <row r="36" spans="1:43" ht="12.75">
      <c r="A36" s="57">
        <v>1972</v>
      </c>
      <c r="B36" s="58" t="s">
        <v>68</v>
      </c>
      <c r="C36" s="58" t="s">
        <v>38</v>
      </c>
      <c r="D36" s="55">
        <v>78</v>
      </c>
      <c r="E36" s="55">
        <v>4</v>
      </c>
      <c r="F36" s="28">
        <f t="shared" si="0"/>
        <v>4141.599999999999</v>
      </c>
      <c r="G36" s="59">
        <v>12571</v>
      </c>
      <c r="H36" s="29">
        <f t="shared" si="1"/>
        <v>9432.02</v>
      </c>
      <c r="I36" s="58"/>
      <c r="J36" s="58"/>
      <c r="K36" s="58"/>
      <c r="L36" s="58"/>
      <c r="M36" s="58"/>
      <c r="N36" s="58"/>
      <c r="O36" s="54">
        <v>3128.2</v>
      </c>
      <c r="P36" s="54">
        <v>8758.9</v>
      </c>
      <c r="Q36" s="54"/>
      <c r="R36" s="54"/>
      <c r="S36" s="54">
        <v>3128.2</v>
      </c>
      <c r="T36" s="63">
        <v>41183</v>
      </c>
      <c r="U36" s="63">
        <v>41029</v>
      </c>
      <c r="V36" s="55">
        <v>7</v>
      </c>
      <c r="W36" s="54">
        <v>1013.4</v>
      </c>
      <c r="X36" s="55">
        <v>240.4</v>
      </c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6"/>
    </row>
    <row r="37" spans="1:43" ht="12.75">
      <c r="A37" s="57">
        <v>1988</v>
      </c>
      <c r="B37" s="58" t="s">
        <v>69</v>
      </c>
      <c r="C37" s="58" t="s">
        <v>70</v>
      </c>
      <c r="D37" s="55">
        <v>128</v>
      </c>
      <c r="E37" s="55">
        <v>2</v>
      </c>
      <c r="F37" s="28">
        <f t="shared" si="0"/>
        <v>10742.94</v>
      </c>
      <c r="G37" s="59">
        <v>32268</v>
      </c>
      <c r="H37" s="29">
        <f t="shared" si="1"/>
        <v>19972.64</v>
      </c>
      <c r="I37" s="58"/>
      <c r="J37" s="58"/>
      <c r="K37" s="58"/>
      <c r="L37" s="59">
        <v>682.84</v>
      </c>
      <c r="M37" s="58"/>
      <c r="N37" s="59">
        <v>2.8</v>
      </c>
      <c r="O37" s="55">
        <v>6738.3</v>
      </c>
      <c r="P37" s="54">
        <v>18867.2</v>
      </c>
      <c r="Q37" s="54"/>
      <c r="R37" s="54"/>
      <c r="S37" s="54">
        <v>6738.3</v>
      </c>
      <c r="T37" s="63">
        <v>41183</v>
      </c>
      <c r="U37" s="63">
        <v>41029</v>
      </c>
      <c r="V37" s="55">
        <v>7</v>
      </c>
      <c r="W37" s="54">
        <v>3321.8</v>
      </c>
      <c r="X37" s="55">
        <v>394.8</v>
      </c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6"/>
    </row>
    <row r="38" spans="1:43" ht="12.75">
      <c r="A38" s="61">
        <v>1980</v>
      </c>
      <c r="B38" s="54" t="s">
        <v>71</v>
      </c>
      <c r="C38" s="50" t="s">
        <v>38</v>
      </c>
      <c r="D38" s="55">
        <v>78</v>
      </c>
      <c r="E38" s="55">
        <v>6</v>
      </c>
      <c r="F38" s="28">
        <f t="shared" si="0"/>
        <v>5165.6</v>
      </c>
      <c r="G38" s="55">
        <v>15576</v>
      </c>
      <c r="H38" s="29">
        <f t="shared" si="1"/>
        <v>11739.32</v>
      </c>
      <c r="I38" s="54"/>
      <c r="J38" s="54"/>
      <c r="K38" s="54"/>
      <c r="L38" s="54"/>
      <c r="M38" s="54"/>
      <c r="N38" s="54"/>
      <c r="O38" s="55">
        <v>3775.2</v>
      </c>
      <c r="P38" s="54">
        <v>10570.6</v>
      </c>
      <c r="Q38" s="54"/>
      <c r="R38" s="54"/>
      <c r="S38" s="54">
        <v>3775.2</v>
      </c>
      <c r="T38" s="63">
        <v>41183</v>
      </c>
      <c r="U38" s="63">
        <v>41029</v>
      </c>
      <c r="V38" s="55">
        <v>7</v>
      </c>
      <c r="W38" s="54">
        <v>1390.4</v>
      </c>
      <c r="X38" s="55">
        <v>417.4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6"/>
    </row>
    <row r="39" spans="1:43" ht="12.75">
      <c r="A39" s="61">
        <v>1987</v>
      </c>
      <c r="B39" s="54" t="s">
        <v>72</v>
      </c>
      <c r="C39" s="50" t="s">
        <v>38</v>
      </c>
      <c r="D39" s="55">
        <v>76</v>
      </c>
      <c r="E39" s="55">
        <v>6</v>
      </c>
      <c r="F39" s="28">
        <f t="shared" si="0"/>
        <v>5355.18</v>
      </c>
      <c r="G39" s="55">
        <v>16345</v>
      </c>
      <c r="H39" s="29" t="e">
        <f t="shared" si="1"/>
        <v>#VALUE!</v>
      </c>
      <c r="I39" s="54"/>
      <c r="J39" s="54"/>
      <c r="K39" s="54"/>
      <c r="L39" s="55">
        <v>126.38</v>
      </c>
      <c r="M39" s="54">
        <v>1911.95</v>
      </c>
      <c r="N39" s="54">
        <v>2.8</v>
      </c>
      <c r="O39" s="55">
        <v>3632.8</v>
      </c>
      <c r="P39" s="54" t="s">
        <v>110</v>
      </c>
      <c r="Q39" s="54"/>
      <c r="R39" s="54"/>
      <c r="S39" s="54">
        <v>3632.8</v>
      </c>
      <c r="T39" s="63">
        <v>41183</v>
      </c>
      <c r="U39" s="63">
        <v>41029</v>
      </c>
      <c r="V39" s="55">
        <v>7</v>
      </c>
      <c r="W39" s="54">
        <v>1596</v>
      </c>
      <c r="X39" s="55">
        <v>449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6"/>
    </row>
    <row r="40" spans="1:43" ht="12.75">
      <c r="A40" s="61">
        <v>1995</v>
      </c>
      <c r="B40" s="54" t="s">
        <v>73</v>
      </c>
      <c r="C40" s="50" t="s">
        <v>38</v>
      </c>
      <c r="D40" s="55">
        <v>80</v>
      </c>
      <c r="E40" s="55">
        <v>8</v>
      </c>
      <c r="F40" s="28">
        <f t="shared" si="0"/>
        <v>9224.6</v>
      </c>
      <c r="G40" s="55">
        <v>24253</v>
      </c>
      <c r="H40" s="29">
        <f t="shared" si="1"/>
        <v>16559.760000000002</v>
      </c>
      <c r="I40" s="54"/>
      <c r="J40" s="54"/>
      <c r="K40" s="54"/>
      <c r="L40" s="54"/>
      <c r="M40" s="54"/>
      <c r="N40" s="54"/>
      <c r="O40" s="55">
        <v>5379</v>
      </c>
      <c r="P40" s="54">
        <v>15061.2</v>
      </c>
      <c r="Q40" s="54"/>
      <c r="R40" s="54"/>
      <c r="S40" s="54">
        <v>5379</v>
      </c>
      <c r="T40" s="63">
        <v>41183</v>
      </c>
      <c r="U40" s="63">
        <v>41029</v>
      </c>
      <c r="V40" s="55">
        <v>7</v>
      </c>
      <c r="W40" s="54">
        <v>3845.6</v>
      </c>
      <c r="X40" s="55">
        <v>535.2</v>
      </c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6"/>
    </row>
    <row r="41" spans="1:43" ht="12.75">
      <c r="A41" s="61">
        <v>1980</v>
      </c>
      <c r="B41" s="54" t="s">
        <v>74</v>
      </c>
      <c r="C41" s="50" t="s">
        <v>38</v>
      </c>
      <c r="D41" s="55">
        <v>78</v>
      </c>
      <c r="E41" s="55">
        <v>6</v>
      </c>
      <c r="F41" s="28">
        <f t="shared" si="0"/>
        <v>5114.6</v>
      </c>
      <c r="G41" s="53">
        <v>18272</v>
      </c>
      <c r="H41" s="29">
        <f t="shared" si="1"/>
        <v>11635.679999999998</v>
      </c>
      <c r="I41" s="53"/>
      <c r="J41" s="53"/>
      <c r="K41" s="53"/>
      <c r="L41" s="53"/>
      <c r="M41" s="53"/>
      <c r="N41" s="53"/>
      <c r="O41" s="53">
        <v>3711</v>
      </c>
      <c r="P41" s="53">
        <v>10390.8</v>
      </c>
      <c r="Q41" s="53"/>
      <c r="R41" s="53"/>
      <c r="S41" s="53">
        <v>3711</v>
      </c>
      <c r="T41" s="63">
        <v>41183</v>
      </c>
      <c r="U41" s="63">
        <v>41029</v>
      </c>
      <c r="V41" s="55">
        <v>7</v>
      </c>
      <c r="W41" s="54">
        <v>1403.6</v>
      </c>
      <c r="X41" s="55">
        <v>444.6</v>
      </c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6"/>
    </row>
    <row r="42" spans="1:43" ht="12.75">
      <c r="A42" s="49">
        <v>1980</v>
      </c>
      <c r="B42" s="54" t="s">
        <v>75</v>
      </c>
      <c r="C42" s="50" t="s">
        <v>38</v>
      </c>
      <c r="D42" s="55">
        <v>118</v>
      </c>
      <c r="E42" s="55">
        <v>12</v>
      </c>
      <c r="F42" s="28">
        <f t="shared" si="0"/>
        <v>9238.9</v>
      </c>
      <c r="G42" s="59">
        <v>28642</v>
      </c>
      <c r="H42" s="29">
        <f t="shared" si="1"/>
        <v>20611.92</v>
      </c>
      <c r="I42" s="58"/>
      <c r="J42" s="58"/>
      <c r="K42" s="58"/>
      <c r="L42" s="58"/>
      <c r="M42" s="58"/>
      <c r="N42" s="58"/>
      <c r="O42" s="58">
        <v>6692</v>
      </c>
      <c r="P42" s="58">
        <v>18737.6</v>
      </c>
      <c r="Q42" s="58"/>
      <c r="R42" s="58"/>
      <c r="S42" s="58">
        <v>6692</v>
      </c>
      <c r="T42" s="63">
        <v>41183</v>
      </c>
      <c r="U42" s="63">
        <v>41029</v>
      </c>
      <c r="V42" s="55">
        <v>7</v>
      </c>
      <c r="W42" s="54">
        <v>2546.9</v>
      </c>
      <c r="X42" s="55">
        <v>669.4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6"/>
    </row>
    <row r="43" spans="1:43" ht="12.75">
      <c r="A43" s="49">
        <v>1985</v>
      </c>
      <c r="B43" s="54" t="s">
        <v>76</v>
      </c>
      <c r="C43" s="50" t="s">
        <v>38</v>
      </c>
      <c r="D43" s="55">
        <v>78</v>
      </c>
      <c r="E43" s="55">
        <v>6</v>
      </c>
      <c r="F43" s="28">
        <f t="shared" si="0"/>
        <v>6220.13</v>
      </c>
      <c r="G43" s="59">
        <v>17915</v>
      </c>
      <c r="H43" s="29">
        <f t="shared" si="1"/>
        <v>13882.739999999998</v>
      </c>
      <c r="I43" s="58"/>
      <c r="J43" s="58"/>
      <c r="K43" s="58"/>
      <c r="L43" s="58">
        <v>729.73</v>
      </c>
      <c r="M43" s="58">
        <v>2043.24</v>
      </c>
      <c r="N43" s="59">
        <v>2.8</v>
      </c>
      <c r="O43" s="59">
        <v>3751.9</v>
      </c>
      <c r="P43" s="58">
        <v>10505.3</v>
      </c>
      <c r="Q43" s="58"/>
      <c r="R43" s="58"/>
      <c r="S43" s="58">
        <v>3751.9</v>
      </c>
      <c r="T43" s="63">
        <v>41183</v>
      </c>
      <c r="U43" s="63">
        <v>41029</v>
      </c>
      <c r="V43" s="55">
        <v>7</v>
      </c>
      <c r="W43" s="54">
        <v>1738.5</v>
      </c>
      <c r="X43" s="55">
        <v>476.5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6"/>
    </row>
    <row r="44" spans="1:43" ht="12.75">
      <c r="A44" s="49">
        <v>1993</v>
      </c>
      <c r="B44" s="54" t="s">
        <v>77</v>
      </c>
      <c r="C44" s="50" t="s">
        <v>38</v>
      </c>
      <c r="D44" s="55">
        <v>112</v>
      </c>
      <c r="E44" s="55">
        <v>12</v>
      </c>
      <c r="F44" s="28">
        <f t="shared" si="0"/>
        <v>14848</v>
      </c>
      <c r="G44" s="59">
        <v>38005</v>
      </c>
      <c r="H44" s="29">
        <f t="shared" si="1"/>
        <v>27458.24</v>
      </c>
      <c r="I44" s="58"/>
      <c r="J44" s="58"/>
      <c r="K44" s="58"/>
      <c r="L44" s="58"/>
      <c r="M44" s="58"/>
      <c r="N44" s="58"/>
      <c r="O44" s="59">
        <v>9003.7</v>
      </c>
      <c r="P44" s="58">
        <v>25210.4</v>
      </c>
      <c r="Q44" s="58"/>
      <c r="R44" s="58"/>
      <c r="S44" s="58">
        <v>9003.7</v>
      </c>
      <c r="T44" s="63">
        <v>41183</v>
      </c>
      <c r="U44" s="63">
        <v>41029</v>
      </c>
      <c r="V44" s="55">
        <v>7</v>
      </c>
      <c r="W44" s="54">
        <v>5844.3</v>
      </c>
      <c r="X44" s="55">
        <v>802.8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6"/>
    </row>
    <row r="45" spans="1:43" ht="12.75">
      <c r="A45" s="49">
        <v>1982</v>
      </c>
      <c r="B45" s="54" t="s">
        <v>78</v>
      </c>
      <c r="C45" s="50" t="s">
        <v>38</v>
      </c>
      <c r="D45" s="55">
        <v>115</v>
      </c>
      <c r="E45" s="55">
        <v>8</v>
      </c>
      <c r="F45" s="28">
        <f t="shared" si="0"/>
        <v>7113.799999999999</v>
      </c>
      <c r="G45" s="59">
        <v>22160</v>
      </c>
      <c r="H45" s="29">
        <f t="shared" si="1"/>
        <v>16368.22</v>
      </c>
      <c r="I45" s="58"/>
      <c r="J45" s="58"/>
      <c r="K45" s="58"/>
      <c r="L45" s="58"/>
      <c r="M45" s="58"/>
      <c r="N45" s="58"/>
      <c r="O45" s="59">
        <v>5249.4</v>
      </c>
      <c r="P45" s="58">
        <v>14698.3</v>
      </c>
      <c r="Q45" s="58"/>
      <c r="R45" s="58"/>
      <c r="S45" s="58">
        <v>5249.4</v>
      </c>
      <c r="T45" s="63">
        <v>41183</v>
      </c>
      <c r="U45" s="63">
        <v>41029</v>
      </c>
      <c r="V45" s="55">
        <v>7</v>
      </c>
      <c r="W45" s="54">
        <v>1864.4</v>
      </c>
      <c r="X45" s="55">
        <v>596.4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6"/>
    </row>
    <row r="46" spans="1:43" ht="12.75">
      <c r="A46" s="49">
        <v>1972</v>
      </c>
      <c r="B46" s="50" t="s">
        <v>79</v>
      </c>
      <c r="C46" s="50" t="s">
        <v>38</v>
      </c>
      <c r="D46" s="55">
        <v>51</v>
      </c>
      <c r="E46" s="55">
        <v>3</v>
      </c>
      <c r="F46" s="28">
        <f t="shared" si="0"/>
        <v>3371.66</v>
      </c>
      <c r="G46" s="59">
        <v>2138</v>
      </c>
      <c r="H46" s="29">
        <f t="shared" si="1"/>
        <v>7528.25</v>
      </c>
      <c r="I46" s="58"/>
      <c r="J46" s="58"/>
      <c r="K46" s="58"/>
      <c r="L46" s="58">
        <v>181.56</v>
      </c>
      <c r="M46" s="58">
        <v>508.37</v>
      </c>
      <c r="N46" s="58">
        <v>2.8</v>
      </c>
      <c r="O46" s="58">
        <v>2299</v>
      </c>
      <c r="P46" s="58">
        <v>6437.2</v>
      </c>
      <c r="Q46" s="58"/>
      <c r="R46" s="58"/>
      <c r="S46" s="58">
        <v>2299</v>
      </c>
      <c r="T46" s="63">
        <v>41183</v>
      </c>
      <c r="U46" s="63">
        <v>41029</v>
      </c>
      <c r="V46" s="55">
        <v>7</v>
      </c>
      <c r="W46" s="54">
        <v>891.1</v>
      </c>
      <c r="X46" s="55">
        <v>208.1</v>
      </c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6"/>
    </row>
    <row r="47" spans="1:43" ht="12.75">
      <c r="A47" s="49">
        <v>1964</v>
      </c>
      <c r="B47" s="50" t="s">
        <v>80</v>
      </c>
      <c r="C47" s="50" t="s">
        <v>36</v>
      </c>
      <c r="D47" s="55">
        <v>48</v>
      </c>
      <c r="E47" s="55">
        <v>3</v>
      </c>
      <c r="F47" s="28">
        <f t="shared" si="0"/>
        <v>2765</v>
      </c>
      <c r="G47" s="59">
        <v>7818</v>
      </c>
      <c r="H47" s="29">
        <f t="shared" si="1"/>
        <v>6022.8</v>
      </c>
      <c r="I47" s="58"/>
      <c r="J47" s="58"/>
      <c r="K47" s="58"/>
      <c r="L47" s="58"/>
      <c r="M47" s="58"/>
      <c r="N47" s="58"/>
      <c r="O47" s="58">
        <v>2002</v>
      </c>
      <c r="P47" s="58">
        <v>5605.6</v>
      </c>
      <c r="Q47" s="58"/>
      <c r="R47" s="58"/>
      <c r="S47" s="58">
        <v>2002</v>
      </c>
      <c r="T47" s="63">
        <v>41183</v>
      </c>
      <c r="U47" s="63">
        <v>41029</v>
      </c>
      <c r="V47" s="55">
        <v>7</v>
      </c>
      <c r="W47" s="54">
        <v>763</v>
      </c>
      <c r="X47" s="55">
        <v>149</v>
      </c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6"/>
    </row>
    <row r="48" spans="1:43" ht="12.75">
      <c r="A48" s="49">
        <v>1966</v>
      </c>
      <c r="B48" s="50" t="s">
        <v>81</v>
      </c>
      <c r="C48" s="50" t="s">
        <v>36</v>
      </c>
      <c r="D48" s="55">
        <v>46</v>
      </c>
      <c r="E48" s="55">
        <v>3</v>
      </c>
      <c r="F48" s="28">
        <f t="shared" si="0"/>
        <v>2703.55</v>
      </c>
      <c r="G48" s="59">
        <v>7743</v>
      </c>
      <c r="H48" s="29">
        <f t="shared" si="1"/>
        <v>5859.139999999999</v>
      </c>
      <c r="I48" s="58"/>
      <c r="J48" s="58"/>
      <c r="K48" s="58"/>
      <c r="L48" s="58">
        <v>42.85</v>
      </c>
      <c r="M48" s="58">
        <v>119.98</v>
      </c>
      <c r="N48" s="59">
        <v>2.8</v>
      </c>
      <c r="O48" s="59">
        <v>1903</v>
      </c>
      <c r="P48" s="58">
        <v>5328.4</v>
      </c>
      <c r="Q48" s="58"/>
      <c r="R48" s="58"/>
      <c r="S48" s="58">
        <v>1903</v>
      </c>
      <c r="T48" s="63">
        <v>41183</v>
      </c>
      <c r="U48" s="63">
        <v>41029</v>
      </c>
      <c r="V48" s="55">
        <v>7</v>
      </c>
      <c r="W48" s="54">
        <v>757.7</v>
      </c>
      <c r="X48" s="55">
        <v>146.7</v>
      </c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6"/>
    </row>
    <row r="49" spans="1:43" ht="12.75">
      <c r="A49" s="49">
        <v>1971</v>
      </c>
      <c r="B49" s="50" t="s">
        <v>82</v>
      </c>
      <c r="C49" s="50" t="s">
        <v>38</v>
      </c>
      <c r="D49" s="55">
        <v>48</v>
      </c>
      <c r="E49" s="55">
        <v>3</v>
      </c>
      <c r="F49" s="28">
        <f t="shared" si="0"/>
        <v>3345.9</v>
      </c>
      <c r="G49" s="59">
        <v>9736</v>
      </c>
      <c r="H49" s="29">
        <f t="shared" si="1"/>
        <v>7652.12</v>
      </c>
      <c r="I49" s="58"/>
      <c r="J49" s="58"/>
      <c r="K49" s="58"/>
      <c r="L49" s="58">
        <v>541.5</v>
      </c>
      <c r="M49" s="58">
        <v>1516.2</v>
      </c>
      <c r="N49" s="58">
        <v>2.8</v>
      </c>
      <c r="O49" s="59">
        <v>2008</v>
      </c>
      <c r="P49" s="58">
        <v>5622.4</v>
      </c>
      <c r="Q49" s="58"/>
      <c r="R49" s="58"/>
      <c r="S49" s="58">
        <v>2008</v>
      </c>
      <c r="T49" s="63">
        <v>41183</v>
      </c>
      <c r="U49" s="63">
        <v>41029</v>
      </c>
      <c r="V49" s="55">
        <v>7</v>
      </c>
      <c r="W49" s="54">
        <v>796.4</v>
      </c>
      <c r="X49" s="55">
        <v>183.4</v>
      </c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6"/>
    </row>
    <row r="50" spans="1:43" ht="12.75">
      <c r="A50" s="49">
        <v>1961</v>
      </c>
      <c r="B50" s="54" t="s">
        <v>83</v>
      </c>
      <c r="C50" s="50" t="s">
        <v>42</v>
      </c>
      <c r="D50" s="55">
        <v>14</v>
      </c>
      <c r="E50" s="55">
        <v>2</v>
      </c>
      <c r="F50" s="28">
        <f t="shared" si="0"/>
        <v>1122.2</v>
      </c>
      <c r="G50" s="59">
        <v>2556</v>
      </c>
      <c r="H50" s="29">
        <f t="shared" si="1"/>
        <v>1758.12</v>
      </c>
      <c r="I50" s="58"/>
      <c r="J50" s="58"/>
      <c r="K50" s="58"/>
      <c r="L50" s="58">
        <v>76.9</v>
      </c>
      <c r="M50" s="58">
        <v>215.32</v>
      </c>
      <c r="N50" s="58">
        <v>2.8</v>
      </c>
      <c r="O50" s="59">
        <v>551</v>
      </c>
      <c r="P50" s="58">
        <v>1542.8</v>
      </c>
      <c r="Q50" s="58"/>
      <c r="R50" s="58"/>
      <c r="S50" s="58">
        <v>551</v>
      </c>
      <c r="T50" s="63">
        <v>41183</v>
      </c>
      <c r="U50" s="63">
        <v>41029</v>
      </c>
      <c r="V50" s="55">
        <v>7</v>
      </c>
      <c r="W50" s="54">
        <v>494.3</v>
      </c>
      <c r="X50" s="55">
        <v>0</v>
      </c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6"/>
    </row>
    <row r="51" spans="1:43" ht="12.75">
      <c r="A51" s="61">
        <v>1970</v>
      </c>
      <c r="B51" s="54" t="s">
        <v>84</v>
      </c>
      <c r="C51" s="62" t="s">
        <v>56</v>
      </c>
      <c r="D51" s="55">
        <v>26</v>
      </c>
      <c r="E51" s="55">
        <v>2</v>
      </c>
      <c r="F51" s="28">
        <f t="shared" si="0"/>
        <v>954.7</v>
      </c>
      <c r="G51" s="59">
        <v>2007</v>
      </c>
      <c r="H51" s="29">
        <f t="shared" si="1"/>
        <v>1470</v>
      </c>
      <c r="I51" s="58"/>
      <c r="J51" s="58"/>
      <c r="K51" s="58"/>
      <c r="L51" s="58"/>
      <c r="M51" s="58"/>
      <c r="N51" s="58"/>
      <c r="O51" s="59">
        <v>525</v>
      </c>
      <c r="P51" s="58">
        <v>1470</v>
      </c>
      <c r="Q51" s="58"/>
      <c r="R51" s="58"/>
      <c r="S51" s="58">
        <v>525</v>
      </c>
      <c r="T51" s="63">
        <v>41183</v>
      </c>
      <c r="U51" s="63">
        <v>41029</v>
      </c>
      <c r="V51" s="55">
        <v>7</v>
      </c>
      <c r="W51" s="54">
        <v>429.7</v>
      </c>
      <c r="X51" s="55">
        <v>0</v>
      </c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6"/>
    </row>
    <row r="52" spans="1:43" ht="12.75">
      <c r="A52" s="49">
        <v>1970</v>
      </c>
      <c r="B52" s="54" t="s">
        <v>85</v>
      </c>
      <c r="C52" s="50" t="s">
        <v>56</v>
      </c>
      <c r="D52" s="55">
        <v>16</v>
      </c>
      <c r="E52" s="55">
        <v>2</v>
      </c>
      <c r="F52" s="28">
        <f t="shared" si="0"/>
        <v>956.6</v>
      </c>
      <c r="G52" s="55">
        <v>2268</v>
      </c>
      <c r="H52" s="29">
        <f t="shared" si="1"/>
        <v>1484</v>
      </c>
      <c r="I52" s="54"/>
      <c r="J52" s="54"/>
      <c r="K52" s="54"/>
      <c r="L52" s="54"/>
      <c r="M52" s="54"/>
      <c r="N52" s="54"/>
      <c r="O52" s="55">
        <v>530</v>
      </c>
      <c r="P52" s="54">
        <v>1484</v>
      </c>
      <c r="Q52" s="54"/>
      <c r="R52" s="54"/>
      <c r="S52" s="55">
        <v>530</v>
      </c>
      <c r="T52" s="63">
        <v>41183</v>
      </c>
      <c r="U52" s="63">
        <v>41029</v>
      </c>
      <c r="V52" s="55">
        <v>7</v>
      </c>
      <c r="W52" s="54">
        <v>426.6</v>
      </c>
      <c r="X52" s="55">
        <v>0</v>
      </c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6"/>
    </row>
    <row r="53" spans="1:43" ht="12.75">
      <c r="A53" s="49">
        <v>1961</v>
      </c>
      <c r="B53" s="54" t="s">
        <v>86</v>
      </c>
      <c r="C53" s="50" t="s">
        <v>56</v>
      </c>
      <c r="D53" s="55">
        <v>16</v>
      </c>
      <c r="E53" s="55">
        <v>2</v>
      </c>
      <c r="F53" s="28">
        <f t="shared" si="0"/>
        <v>974.6</v>
      </c>
      <c r="G53" s="55">
        <v>2279</v>
      </c>
      <c r="H53" s="29">
        <f t="shared" si="1"/>
        <v>1531.6000000000001</v>
      </c>
      <c r="I53" s="54"/>
      <c r="J53" s="54"/>
      <c r="K53" s="54"/>
      <c r="L53" s="55">
        <v>63</v>
      </c>
      <c r="M53" s="54">
        <v>176.4</v>
      </c>
      <c r="N53" s="54">
        <v>2.8</v>
      </c>
      <c r="O53" s="55">
        <v>484</v>
      </c>
      <c r="P53" s="54">
        <v>1355.2</v>
      </c>
      <c r="Q53" s="54"/>
      <c r="R53" s="54"/>
      <c r="S53" s="54">
        <v>484</v>
      </c>
      <c r="T53" s="63">
        <v>41183</v>
      </c>
      <c r="U53" s="63">
        <v>41029</v>
      </c>
      <c r="V53" s="55">
        <v>7</v>
      </c>
      <c r="W53" s="54">
        <v>427.6</v>
      </c>
      <c r="X53" s="55">
        <v>0</v>
      </c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6"/>
    </row>
    <row r="54" spans="1:43" ht="12.75">
      <c r="A54" s="49">
        <v>1963</v>
      </c>
      <c r="B54" s="54" t="s">
        <v>87</v>
      </c>
      <c r="C54" s="50" t="s">
        <v>42</v>
      </c>
      <c r="D54" s="55">
        <v>16</v>
      </c>
      <c r="E54" s="55">
        <v>2</v>
      </c>
      <c r="F54" s="28">
        <f t="shared" si="0"/>
        <v>990.8</v>
      </c>
      <c r="G54" s="55">
        <v>2266</v>
      </c>
      <c r="H54" s="29">
        <f t="shared" si="1"/>
        <v>1562.4</v>
      </c>
      <c r="I54" s="54"/>
      <c r="J54" s="54"/>
      <c r="K54" s="54"/>
      <c r="L54" s="54"/>
      <c r="M54" s="54"/>
      <c r="N54" s="54"/>
      <c r="O54" s="55">
        <v>558</v>
      </c>
      <c r="P54" s="54">
        <v>1562.4</v>
      </c>
      <c r="Q54" s="54"/>
      <c r="R54" s="54"/>
      <c r="S54" s="54">
        <v>558</v>
      </c>
      <c r="T54" s="63">
        <v>41183</v>
      </c>
      <c r="U54" s="63">
        <v>41029</v>
      </c>
      <c r="V54" s="55">
        <v>7</v>
      </c>
      <c r="W54" s="54">
        <v>432.8</v>
      </c>
      <c r="X54" s="55">
        <v>0</v>
      </c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6"/>
    </row>
    <row r="55" spans="1:43" ht="12.75">
      <c r="A55" s="49">
        <v>1962</v>
      </c>
      <c r="B55" s="54" t="s">
        <v>88</v>
      </c>
      <c r="C55" s="50" t="s">
        <v>56</v>
      </c>
      <c r="D55" s="55">
        <v>16</v>
      </c>
      <c r="E55" s="55">
        <v>2</v>
      </c>
      <c r="F55" s="28">
        <f t="shared" si="0"/>
        <v>1010.22</v>
      </c>
      <c r="G55" s="55">
        <v>2244</v>
      </c>
      <c r="H55" s="29">
        <f t="shared" si="1"/>
        <v>1605.86</v>
      </c>
      <c r="I55" s="54"/>
      <c r="J55" s="54"/>
      <c r="K55" s="54"/>
      <c r="L55" s="55">
        <v>37.52</v>
      </c>
      <c r="M55" s="54">
        <v>105.06</v>
      </c>
      <c r="N55" s="54">
        <v>2.8</v>
      </c>
      <c r="O55" s="55">
        <v>536</v>
      </c>
      <c r="P55" s="54">
        <v>1500.8</v>
      </c>
      <c r="Q55" s="54"/>
      <c r="R55" s="54"/>
      <c r="S55" s="54">
        <v>536</v>
      </c>
      <c r="T55" s="63">
        <v>41183</v>
      </c>
      <c r="U55" s="63">
        <v>41029</v>
      </c>
      <c r="V55" s="55">
        <v>7</v>
      </c>
      <c r="W55" s="54">
        <v>436.7</v>
      </c>
      <c r="X55" s="55">
        <v>0</v>
      </c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6"/>
    </row>
    <row r="56" spans="1:43" ht="12.75">
      <c r="A56" s="49">
        <v>1962</v>
      </c>
      <c r="B56" s="54" t="s">
        <v>89</v>
      </c>
      <c r="C56" s="50" t="s">
        <v>42</v>
      </c>
      <c r="D56" s="55">
        <v>12</v>
      </c>
      <c r="E56" s="55">
        <v>2</v>
      </c>
      <c r="F56" s="28">
        <f t="shared" si="0"/>
        <v>920</v>
      </c>
      <c r="G56" s="55">
        <v>2136</v>
      </c>
      <c r="H56" s="29">
        <f t="shared" si="1"/>
        <v>1366.4</v>
      </c>
      <c r="I56" s="54"/>
      <c r="J56" s="54"/>
      <c r="K56" s="54"/>
      <c r="L56" s="54"/>
      <c r="M56" s="54"/>
      <c r="N56" s="54"/>
      <c r="O56" s="55">
        <v>488</v>
      </c>
      <c r="P56" s="54">
        <v>1366.4</v>
      </c>
      <c r="Q56" s="54"/>
      <c r="R56" s="54"/>
      <c r="S56" s="54">
        <v>488</v>
      </c>
      <c r="T56" s="63">
        <v>41183</v>
      </c>
      <c r="U56" s="63">
        <v>41029</v>
      </c>
      <c r="V56" s="55">
        <v>7</v>
      </c>
      <c r="W56" s="54">
        <v>432</v>
      </c>
      <c r="X56" s="55">
        <v>0</v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6"/>
    </row>
    <row r="57" spans="1:43" ht="12.75">
      <c r="A57" s="49">
        <v>1963</v>
      </c>
      <c r="B57" s="54" t="s">
        <v>90</v>
      </c>
      <c r="C57" s="50" t="s">
        <v>56</v>
      </c>
      <c r="D57" s="55">
        <v>16</v>
      </c>
      <c r="E57" s="55">
        <v>2</v>
      </c>
      <c r="F57" s="28">
        <f t="shared" si="0"/>
        <v>1000.2</v>
      </c>
      <c r="G57" s="55">
        <v>2233</v>
      </c>
      <c r="H57" s="29">
        <f t="shared" si="1"/>
        <v>1584.8</v>
      </c>
      <c r="I57" s="54"/>
      <c r="J57" s="54"/>
      <c r="K57" s="54"/>
      <c r="L57" s="54"/>
      <c r="M57" s="54"/>
      <c r="N57" s="54"/>
      <c r="O57" s="55">
        <v>566</v>
      </c>
      <c r="P57" s="54">
        <v>1584.8</v>
      </c>
      <c r="Q57" s="54"/>
      <c r="R57" s="54"/>
      <c r="S57" s="54">
        <v>566</v>
      </c>
      <c r="T57" s="63">
        <v>41183</v>
      </c>
      <c r="U57" s="63">
        <v>41029</v>
      </c>
      <c r="V57" s="55">
        <v>7</v>
      </c>
      <c r="W57" s="54">
        <v>434.2</v>
      </c>
      <c r="X57" s="55">
        <v>0</v>
      </c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6"/>
    </row>
    <row r="58" spans="1:43" ht="12.75">
      <c r="A58" s="49">
        <v>1961</v>
      </c>
      <c r="B58" s="54" t="s">
        <v>91</v>
      </c>
      <c r="C58" s="50" t="s">
        <v>92</v>
      </c>
      <c r="D58" s="55">
        <v>20</v>
      </c>
      <c r="E58" s="55">
        <v>2</v>
      </c>
      <c r="F58" s="28">
        <f t="shared" si="0"/>
        <v>1281.2</v>
      </c>
      <c r="G58" s="55">
        <v>3891</v>
      </c>
      <c r="H58" s="29">
        <f t="shared" si="1"/>
        <v>2254</v>
      </c>
      <c r="I58" s="54"/>
      <c r="J58" s="54"/>
      <c r="K58" s="54"/>
      <c r="L58" s="54"/>
      <c r="M58" s="54"/>
      <c r="N58" s="54"/>
      <c r="O58" s="54">
        <v>805</v>
      </c>
      <c r="P58" s="54">
        <v>2254</v>
      </c>
      <c r="Q58" s="54"/>
      <c r="R58" s="54"/>
      <c r="S58" s="54">
        <v>805</v>
      </c>
      <c r="T58" s="63">
        <v>41183</v>
      </c>
      <c r="U58" s="63">
        <v>41029</v>
      </c>
      <c r="V58" s="55">
        <v>7</v>
      </c>
      <c r="W58" s="54">
        <v>476.2</v>
      </c>
      <c r="X58" s="55">
        <v>0</v>
      </c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6"/>
    </row>
    <row r="59" spans="1:43" ht="12.75">
      <c r="A59" s="49">
        <v>1984</v>
      </c>
      <c r="B59" s="54" t="s">
        <v>93</v>
      </c>
      <c r="C59" s="50" t="s">
        <v>38</v>
      </c>
      <c r="D59" s="55">
        <v>98</v>
      </c>
      <c r="E59" s="55">
        <v>8</v>
      </c>
      <c r="F59" s="28">
        <f t="shared" si="0"/>
        <v>6710.8099999999995</v>
      </c>
      <c r="G59" s="55">
        <v>21213</v>
      </c>
      <c r="H59" s="29">
        <f t="shared" si="1"/>
        <v>15561.869999999999</v>
      </c>
      <c r="I59" s="54"/>
      <c r="J59" s="54"/>
      <c r="K59" s="54"/>
      <c r="L59" s="55">
        <v>24.61</v>
      </c>
      <c r="M59" s="54">
        <v>68.91</v>
      </c>
      <c r="N59" s="54">
        <v>2.8</v>
      </c>
      <c r="O59" s="54">
        <v>5003</v>
      </c>
      <c r="P59" s="54">
        <v>14008.4</v>
      </c>
      <c r="Q59" s="54"/>
      <c r="R59" s="54"/>
      <c r="S59" s="54">
        <v>5003</v>
      </c>
      <c r="T59" s="63">
        <v>41183</v>
      </c>
      <c r="U59" s="63">
        <v>41029</v>
      </c>
      <c r="V59" s="55">
        <v>7</v>
      </c>
      <c r="W59" s="54">
        <v>1683.2</v>
      </c>
      <c r="X59" s="55">
        <v>530.2</v>
      </c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6"/>
    </row>
    <row r="60" spans="1:43" ht="12.75">
      <c r="A60" s="49">
        <v>1983</v>
      </c>
      <c r="B60" s="54" t="s">
        <v>94</v>
      </c>
      <c r="C60" s="50" t="s">
        <v>70</v>
      </c>
      <c r="D60" s="55">
        <v>98</v>
      </c>
      <c r="E60" s="55">
        <v>1</v>
      </c>
      <c r="F60" s="28">
        <f t="shared" si="0"/>
        <v>4359.84</v>
      </c>
      <c r="G60" s="55">
        <v>12746</v>
      </c>
      <c r="H60" s="29">
        <f t="shared" si="1"/>
        <v>9286.03</v>
      </c>
      <c r="I60" s="54"/>
      <c r="J60" s="54"/>
      <c r="K60" s="54"/>
      <c r="L60" s="55">
        <v>63.04</v>
      </c>
      <c r="M60" s="54">
        <v>176.51</v>
      </c>
      <c r="N60" s="54">
        <v>2.8</v>
      </c>
      <c r="O60" s="54">
        <v>3055</v>
      </c>
      <c r="P60" s="54">
        <v>8554</v>
      </c>
      <c r="Q60" s="54"/>
      <c r="R60" s="54"/>
      <c r="S60" s="54">
        <v>3055</v>
      </c>
      <c r="T60" s="63">
        <v>41183</v>
      </c>
      <c r="U60" s="63">
        <v>41029</v>
      </c>
      <c r="V60" s="55">
        <v>7</v>
      </c>
      <c r="W60" s="54">
        <v>1241.8</v>
      </c>
      <c r="X60" s="55">
        <v>198.4</v>
      </c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6"/>
    </row>
    <row r="61" spans="1:43" ht="12.75">
      <c r="A61" s="49">
        <v>1995</v>
      </c>
      <c r="B61" s="54" t="s">
        <v>95</v>
      </c>
      <c r="C61" s="50" t="s">
        <v>38</v>
      </c>
      <c r="D61" s="55">
        <v>164</v>
      </c>
      <c r="E61" s="55">
        <v>10</v>
      </c>
      <c r="F61" s="28">
        <f t="shared" si="0"/>
        <v>13592.5</v>
      </c>
      <c r="G61" s="55">
        <v>36887</v>
      </c>
      <c r="H61" s="29">
        <f t="shared" si="1"/>
        <v>24602.2</v>
      </c>
      <c r="I61" s="54"/>
      <c r="J61" s="54"/>
      <c r="K61" s="54"/>
      <c r="L61" s="54"/>
      <c r="M61" s="54"/>
      <c r="N61" s="54"/>
      <c r="O61" s="54">
        <v>8124</v>
      </c>
      <c r="P61" s="54">
        <v>22747.2</v>
      </c>
      <c r="Q61" s="54"/>
      <c r="R61" s="54"/>
      <c r="S61" s="54">
        <v>8124</v>
      </c>
      <c r="T61" s="63">
        <v>41183</v>
      </c>
      <c r="U61" s="63">
        <v>41029</v>
      </c>
      <c r="V61" s="55">
        <v>7</v>
      </c>
      <c r="W61" s="54">
        <v>5468.5</v>
      </c>
      <c r="X61" s="55">
        <v>662.5</v>
      </c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6"/>
    </row>
    <row r="62" spans="1:43" ht="12.75">
      <c r="A62" s="49">
        <v>2005</v>
      </c>
      <c r="B62" s="54" t="s">
        <v>96</v>
      </c>
      <c r="C62" s="50" t="s">
        <v>38</v>
      </c>
      <c r="D62" s="55">
        <v>39</v>
      </c>
      <c r="E62" s="55">
        <v>2</v>
      </c>
      <c r="F62" s="28">
        <f t="shared" si="0"/>
        <v>2880.8</v>
      </c>
      <c r="G62" s="55">
        <v>8001</v>
      </c>
      <c r="H62" s="29">
        <f t="shared" si="1"/>
        <v>5353.04</v>
      </c>
      <c r="I62" s="54"/>
      <c r="J62" s="54"/>
      <c r="K62" s="54"/>
      <c r="L62" s="54"/>
      <c r="M62" s="54"/>
      <c r="N62" s="54"/>
      <c r="O62" s="54">
        <v>1699</v>
      </c>
      <c r="P62" s="54">
        <v>4757.2</v>
      </c>
      <c r="Q62" s="54"/>
      <c r="R62" s="54"/>
      <c r="S62" s="54">
        <v>1699</v>
      </c>
      <c r="T62" s="63">
        <v>41183</v>
      </c>
      <c r="U62" s="63">
        <v>41029</v>
      </c>
      <c r="V62" s="55">
        <v>7</v>
      </c>
      <c r="W62" s="54">
        <v>1181.8</v>
      </c>
      <c r="X62" s="55">
        <v>212.8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6"/>
    </row>
    <row r="63" spans="1:43" ht="12.75">
      <c r="A63" s="49">
        <v>1968</v>
      </c>
      <c r="B63" s="54" t="s">
        <v>97</v>
      </c>
      <c r="C63" s="50" t="s">
        <v>36</v>
      </c>
      <c r="D63" s="55">
        <v>64</v>
      </c>
      <c r="E63" s="55">
        <v>4</v>
      </c>
      <c r="F63" s="28">
        <f t="shared" si="0"/>
        <v>4311.7</v>
      </c>
      <c r="G63" s="55">
        <v>9768</v>
      </c>
      <c r="H63" s="29">
        <f t="shared" si="1"/>
        <v>7760.76</v>
      </c>
      <c r="I63" s="54"/>
      <c r="J63" s="54"/>
      <c r="K63" s="54"/>
      <c r="L63" s="54"/>
      <c r="M63" s="54"/>
      <c r="N63" s="54"/>
      <c r="O63" s="54">
        <v>2577</v>
      </c>
      <c r="P63" s="54">
        <v>7215.6</v>
      </c>
      <c r="Q63" s="54"/>
      <c r="R63" s="54"/>
      <c r="S63" s="54">
        <v>2577</v>
      </c>
      <c r="T63" s="63">
        <v>41183</v>
      </c>
      <c r="U63" s="63">
        <v>41029</v>
      </c>
      <c r="V63" s="55">
        <v>7</v>
      </c>
      <c r="W63" s="54">
        <v>1734.7</v>
      </c>
      <c r="X63" s="55">
        <v>194.7</v>
      </c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6"/>
    </row>
    <row r="64" spans="1:43" ht="12.75">
      <c r="A64" s="49">
        <v>1973</v>
      </c>
      <c r="B64" s="54" t="s">
        <v>98</v>
      </c>
      <c r="C64" s="54" t="s">
        <v>38</v>
      </c>
      <c r="D64" s="55">
        <v>70</v>
      </c>
      <c r="E64" s="55">
        <v>4</v>
      </c>
      <c r="F64" s="28">
        <f t="shared" si="0"/>
        <v>3637.1</v>
      </c>
      <c r="G64" s="55">
        <v>13250</v>
      </c>
      <c r="H64" s="29">
        <f t="shared" si="1"/>
        <v>10183.880000000001</v>
      </c>
      <c r="I64" s="54"/>
      <c r="J64" s="54"/>
      <c r="K64" s="54"/>
      <c r="L64" s="54"/>
      <c r="M64" s="54"/>
      <c r="N64" s="54"/>
      <c r="O64" s="54">
        <v>3364</v>
      </c>
      <c r="P64" s="54">
        <v>9419.2</v>
      </c>
      <c r="Q64" s="54"/>
      <c r="R64" s="54"/>
      <c r="S64" s="54">
        <v>3364</v>
      </c>
      <c r="T64" s="63">
        <v>41183</v>
      </c>
      <c r="U64" s="63">
        <v>41029</v>
      </c>
      <c r="V64" s="55">
        <v>7</v>
      </c>
      <c r="W64" s="54">
        <v>273.1</v>
      </c>
      <c r="X64" s="55">
        <v>273.1</v>
      </c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6"/>
    </row>
    <row r="65" spans="1:43" ht="12.75">
      <c r="A65" s="49">
        <v>1978</v>
      </c>
      <c r="B65" s="54" t="s">
        <v>99</v>
      </c>
      <c r="C65" s="50" t="s">
        <v>38</v>
      </c>
      <c r="D65" s="55">
        <v>70</v>
      </c>
      <c r="E65" s="55">
        <v>4</v>
      </c>
      <c r="F65" s="28">
        <f t="shared" si="0"/>
        <v>4460.6</v>
      </c>
      <c r="G65" s="55">
        <v>13993</v>
      </c>
      <c r="H65" s="29">
        <f t="shared" si="1"/>
        <v>10154.48</v>
      </c>
      <c r="I65" s="54"/>
      <c r="J65" s="54"/>
      <c r="K65" s="54"/>
      <c r="L65" s="54"/>
      <c r="M65" s="54"/>
      <c r="N65" s="54"/>
      <c r="O65" s="54">
        <v>3360</v>
      </c>
      <c r="P65" s="54">
        <v>9408</v>
      </c>
      <c r="Q65" s="54"/>
      <c r="R65" s="54"/>
      <c r="S65" s="54">
        <v>3360</v>
      </c>
      <c r="T65" s="63">
        <v>41183</v>
      </c>
      <c r="U65" s="63">
        <v>41029</v>
      </c>
      <c r="V65" s="55">
        <v>7</v>
      </c>
      <c r="W65" s="54">
        <v>1100.6</v>
      </c>
      <c r="X65" s="55">
        <v>266.6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6"/>
    </row>
    <row r="66" spans="1:43" ht="12.75">
      <c r="A66" s="61">
        <v>1979</v>
      </c>
      <c r="B66" s="54" t="s">
        <v>100</v>
      </c>
      <c r="C66" s="50" t="s">
        <v>38</v>
      </c>
      <c r="D66" s="55">
        <v>89</v>
      </c>
      <c r="E66" s="55">
        <v>8</v>
      </c>
      <c r="F66" s="28">
        <f t="shared" si="0"/>
        <v>6977.74</v>
      </c>
      <c r="G66" s="55">
        <v>25417</v>
      </c>
      <c r="H66" s="29">
        <f t="shared" si="1"/>
        <v>16202.87</v>
      </c>
      <c r="I66" s="54"/>
      <c r="J66" s="54"/>
      <c r="K66" s="54"/>
      <c r="L66" s="55">
        <v>71.54</v>
      </c>
      <c r="M66" s="54">
        <v>200.31</v>
      </c>
      <c r="N66" s="54">
        <v>2.8</v>
      </c>
      <c r="O66" s="54">
        <v>5214</v>
      </c>
      <c r="P66" s="54">
        <v>14599.2</v>
      </c>
      <c r="Q66" s="54"/>
      <c r="R66" s="54"/>
      <c r="S66" s="54">
        <v>5214</v>
      </c>
      <c r="T66" s="63">
        <v>41183</v>
      </c>
      <c r="U66" s="63">
        <v>41029</v>
      </c>
      <c r="V66" s="55">
        <v>7</v>
      </c>
      <c r="W66" s="54">
        <v>1692.2</v>
      </c>
      <c r="X66" s="55">
        <v>501.2</v>
      </c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6"/>
    </row>
    <row r="67" spans="1:43" ht="12.75">
      <c r="A67" s="49">
        <v>1982</v>
      </c>
      <c r="B67" s="54" t="s">
        <v>111</v>
      </c>
      <c r="C67" s="50" t="s">
        <v>38</v>
      </c>
      <c r="D67" s="55">
        <v>136</v>
      </c>
      <c r="E67" s="55">
        <v>1</v>
      </c>
      <c r="F67" s="28">
        <f t="shared" si="0"/>
        <v>4712.38</v>
      </c>
      <c r="G67" s="55">
        <v>14625</v>
      </c>
      <c r="H67" s="29">
        <f t="shared" si="1"/>
        <v>9604.220000000001</v>
      </c>
      <c r="I67" s="54"/>
      <c r="J67" s="54"/>
      <c r="K67" s="54"/>
      <c r="L67" s="54">
        <v>108.28</v>
      </c>
      <c r="M67" s="54">
        <v>303.18</v>
      </c>
      <c r="N67" s="54">
        <v>2.8</v>
      </c>
      <c r="O67" s="54">
        <v>3164</v>
      </c>
      <c r="P67" s="54">
        <v>8859.2</v>
      </c>
      <c r="Q67" s="54"/>
      <c r="R67" s="54"/>
      <c r="S67" s="54">
        <v>3164</v>
      </c>
      <c r="T67" s="63">
        <v>41183</v>
      </c>
      <c r="U67" s="63">
        <v>41029</v>
      </c>
      <c r="V67" s="55">
        <v>7</v>
      </c>
      <c r="W67" s="54">
        <v>1440.1</v>
      </c>
      <c r="X67" s="55">
        <v>157.8</v>
      </c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6"/>
    </row>
    <row r="68" spans="1:43" ht="12.75">
      <c r="A68" s="49">
        <v>1975</v>
      </c>
      <c r="B68" s="54" t="s">
        <v>101</v>
      </c>
      <c r="C68" s="50" t="s">
        <v>38</v>
      </c>
      <c r="D68" s="55">
        <v>161</v>
      </c>
      <c r="E68" s="55">
        <v>1</v>
      </c>
      <c r="F68" s="28">
        <f t="shared" si="0"/>
        <v>4863.7</v>
      </c>
      <c r="G68" s="55">
        <v>153441</v>
      </c>
      <c r="H68" s="29">
        <f t="shared" si="1"/>
        <v>10176.039999999999</v>
      </c>
      <c r="I68" s="54"/>
      <c r="J68" s="54"/>
      <c r="K68" s="54"/>
      <c r="L68" s="54"/>
      <c r="M68" s="54"/>
      <c r="N68" s="54"/>
      <c r="O68" s="54">
        <v>3478</v>
      </c>
      <c r="P68" s="54">
        <v>9738.4</v>
      </c>
      <c r="Q68" s="54"/>
      <c r="R68" s="54"/>
      <c r="S68" s="54">
        <v>3478</v>
      </c>
      <c r="T68" s="63">
        <v>41183</v>
      </c>
      <c r="U68" s="63">
        <v>41029</v>
      </c>
      <c r="V68" s="55">
        <v>7</v>
      </c>
      <c r="W68" s="54">
        <v>1385.7</v>
      </c>
      <c r="X68" s="55">
        <v>156.3</v>
      </c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6"/>
    </row>
    <row r="69" spans="1:43" ht="12.75">
      <c r="A69" s="49">
        <v>1977</v>
      </c>
      <c r="B69" s="54" t="s">
        <v>108</v>
      </c>
      <c r="C69" s="50" t="s">
        <v>38</v>
      </c>
      <c r="D69" s="55">
        <v>132</v>
      </c>
      <c r="E69" s="55">
        <v>1</v>
      </c>
      <c r="F69" s="28">
        <f t="shared" si="0"/>
        <v>4591.54</v>
      </c>
      <c r="G69" s="55">
        <v>13070</v>
      </c>
      <c r="H69" s="29">
        <f t="shared" si="1"/>
        <v>9783.81</v>
      </c>
      <c r="I69" s="54"/>
      <c r="J69" s="54"/>
      <c r="K69" s="54"/>
      <c r="L69" s="54">
        <v>432.34</v>
      </c>
      <c r="M69" s="54">
        <v>1210.55</v>
      </c>
      <c r="N69" s="54">
        <v>2.8</v>
      </c>
      <c r="O69" s="55">
        <v>2843.2</v>
      </c>
      <c r="P69" s="54">
        <v>7960.9</v>
      </c>
      <c r="Q69" s="54"/>
      <c r="R69" s="54"/>
      <c r="S69" s="54">
        <v>2843.2</v>
      </c>
      <c r="T69" s="63">
        <v>41183</v>
      </c>
      <c r="U69" s="63">
        <v>41029</v>
      </c>
      <c r="V69" s="55">
        <v>7</v>
      </c>
      <c r="W69" s="54">
        <v>1316</v>
      </c>
      <c r="X69" s="55">
        <v>218.7</v>
      </c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6"/>
    </row>
    <row r="70" spans="1:43" ht="12.75">
      <c r="A70" s="49">
        <v>1976</v>
      </c>
      <c r="B70" s="54" t="s">
        <v>102</v>
      </c>
      <c r="C70" s="50" t="s">
        <v>38</v>
      </c>
      <c r="D70" s="55">
        <v>122</v>
      </c>
      <c r="E70" s="55">
        <v>1</v>
      </c>
      <c r="F70" s="28">
        <f t="shared" si="0"/>
        <v>4150.8</v>
      </c>
      <c r="G70" s="55">
        <v>13117</v>
      </c>
      <c r="H70" s="29">
        <f t="shared" si="1"/>
        <v>8470.02</v>
      </c>
      <c r="I70" s="54"/>
      <c r="J70" s="54"/>
      <c r="K70" s="54"/>
      <c r="L70" s="54"/>
      <c r="M70" s="54"/>
      <c r="N70" s="54"/>
      <c r="O70" s="55">
        <v>2808.6</v>
      </c>
      <c r="P70" s="54">
        <v>7864.1</v>
      </c>
      <c r="Q70" s="54"/>
      <c r="R70" s="54"/>
      <c r="S70" s="54">
        <v>2808.6</v>
      </c>
      <c r="T70" s="63">
        <v>41183</v>
      </c>
      <c r="U70" s="63">
        <v>41029</v>
      </c>
      <c r="V70" s="55">
        <v>7</v>
      </c>
      <c r="W70" s="54">
        <v>1342.2</v>
      </c>
      <c r="X70" s="55">
        <v>216.4</v>
      </c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6"/>
    </row>
    <row r="71" spans="1:43" ht="12.75">
      <c r="A71" s="61">
        <v>1991</v>
      </c>
      <c r="B71" s="54" t="s">
        <v>107</v>
      </c>
      <c r="C71" s="50" t="s">
        <v>70</v>
      </c>
      <c r="D71" s="55">
        <v>100</v>
      </c>
      <c r="E71" s="55">
        <v>1</v>
      </c>
      <c r="F71" s="28">
        <f t="shared" si="0"/>
        <v>5634.4</v>
      </c>
      <c r="G71" s="55">
        <v>18497</v>
      </c>
      <c r="H71" s="29">
        <f t="shared" si="1"/>
        <v>12940.48</v>
      </c>
      <c r="I71" s="54"/>
      <c r="J71" s="54"/>
      <c r="K71" s="54"/>
      <c r="L71" s="55">
        <v>388</v>
      </c>
      <c r="M71" s="55">
        <v>1086.4</v>
      </c>
      <c r="N71" s="54">
        <v>2.8</v>
      </c>
      <c r="O71" s="55">
        <v>4005</v>
      </c>
      <c r="P71" s="54">
        <v>11214</v>
      </c>
      <c r="Q71" s="54"/>
      <c r="R71" s="54"/>
      <c r="S71" s="54">
        <v>4005</v>
      </c>
      <c r="T71" s="63">
        <v>41183</v>
      </c>
      <c r="U71" s="63">
        <v>41029</v>
      </c>
      <c r="V71" s="55">
        <v>7</v>
      </c>
      <c r="W71" s="54">
        <v>1241.4</v>
      </c>
      <c r="X71" s="55">
        <v>228.6</v>
      </c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6"/>
    </row>
    <row r="72" spans="1:43" ht="12.75">
      <c r="A72" s="61">
        <v>1970</v>
      </c>
      <c r="B72" s="54" t="s">
        <v>103</v>
      </c>
      <c r="C72" s="50" t="s">
        <v>38</v>
      </c>
      <c r="D72" s="55">
        <v>112</v>
      </c>
      <c r="E72" s="55">
        <v>3</v>
      </c>
      <c r="F72" s="28">
        <f>L72+O72+W72</f>
        <v>4244.81</v>
      </c>
      <c r="G72" s="55">
        <v>13178</v>
      </c>
      <c r="H72" s="29">
        <f>2.8*X72+M72+P72</f>
        <v>8579.75</v>
      </c>
      <c r="I72" s="54"/>
      <c r="J72" s="54"/>
      <c r="K72" s="54"/>
      <c r="L72" s="54">
        <v>208.81</v>
      </c>
      <c r="M72" s="54">
        <v>584.67</v>
      </c>
      <c r="N72" s="54">
        <v>2.8</v>
      </c>
      <c r="O72" s="55">
        <v>2652.8</v>
      </c>
      <c r="P72" s="54">
        <v>7427.8</v>
      </c>
      <c r="Q72" s="54"/>
      <c r="R72" s="54"/>
      <c r="S72" s="54">
        <v>2652.8</v>
      </c>
      <c r="T72" s="63">
        <v>41183</v>
      </c>
      <c r="U72" s="63">
        <v>41029</v>
      </c>
      <c r="V72" s="55">
        <v>7</v>
      </c>
      <c r="W72" s="54">
        <v>1383.2</v>
      </c>
      <c r="X72" s="55">
        <v>202.6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6"/>
    </row>
    <row r="73" spans="1:43" ht="12.75">
      <c r="A73" s="49">
        <v>1967</v>
      </c>
      <c r="B73" s="54" t="s">
        <v>104</v>
      </c>
      <c r="C73" s="50" t="s">
        <v>56</v>
      </c>
      <c r="D73" s="55">
        <v>33</v>
      </c>
      <c r="E73" s="55">
        <v>2</v>
      </c>
      <c r="F73" s="28">
        <f>L73+O73+W73</f>
        <v>1024.3</v>
      </c>
      <c r="G73" s="55">
        <v>2247</v>
      </c>
      <c r="H73" s="29">
        <f>2.8*X73+M73+P73</f>
        <v>1593.2</v>
      </c>
      <c r="I73" s="54"/>
      <c r="J73" s="54"/>
      <c r="K73" s="54"/>
      <c r="L73" s="54"/>
      <c r="M73" s="54"/>
      <c r="N73" s="54"/>
      <c r="O73" s="55">
        <v>569</v>
      </c>
      <c r="P73" s="54">
        <v>1593.2</v>
      </c>
      <c r="Q73" s="54"/>
      <c r="R73" s="54"/>
      <c r="S73" s="54">
        <v>569</v>
      </c>
      <c r="T73" s="63">
        <v>41183</v>
      </c>
      <c r="U73" s="63">
        <v>41029</v>
      </c>
      <c r="V73" s="55">
        <v>7</v>
      </c>
      <c r="W73" s="54">
        <v>455.3</v>
      </c>
      <c r="X73" s="55">
        <v>0</v>
      </c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6"/>
    </row>
    <row r="74" spans="1:43" ht="12.75">
      <c r="A74" s="61">
        <v>1965</v>
      </c>
      <c r="B74" s="54" t="s">
        <v>105</v>
      </c>
      <c r="C74" s="54" t="s">
        <v>36</v>
      </c>
      <c r="D74" s="55">
        <v>48</v>
      </c>
      <c r="E74" s="55">
        <v>3</v>
      </c>
      <c r="F74" s="28">
        <f>L74+O74+W74</f>
        <v>2779.6</v>
      </c>
      <c r="G74" s="55">
        <v>8058</v>
      </c>
      <c r="H74" s="29">
        <f>2.8*X74+M74+P74</f>
        <v>6063.679999999999</v>
      </c>
      <c r="I74" s="54"/>
      <c r="J74" s="54"/>
      <c r="K74" s="54"/>
      <c r="L74" s="54"/>
      <c r="M74" s="54"/>
      <c r="N74" s="54"/>
      <c r="O74" s="55">
        <v>2019</v>
      </c>
      <c r="P74" s="54">
        <v>5653.2</v>
      </c>
      <c r="Q74" s="54"/>
      <c r="R74" s="54"/>
      <c r="S74" s="54">
        <v>2019</v>
      </c>
      <c r="T74" s="63">
        <v>41183</v>
      </c>
      <c r="U74" s="63">
        <v>41029</v>
      </c>
      <c r="V74" s="55">
        <v>7</v>
      </c>
      <c r="W74" s="54">
        <v>760.6</v>
      </c>
      <c r="X74" s="55">
        <v>146.6</v>
      </c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6"/>
    </row>
    <row r="75" spans="1:43" ht="12.75">
      <c r="A75" s="61">
        <v>1991</v>
      </c>
      <c r="B75" s="54" t="s">
        <v>106</v>
      </c>
      <c r="C75" s="54" t="s">
        <v>70</v>
      </c>
      <c r="D75" s="55">
        <v>100</v>
      </c>
      <c r="E75" s="55">
        <v>1</v>
      </c>
      <c r="F75" s="28">
        <f>L75+O75+W75</f>
        <v>5705.5</v>
      </c>
      <c r="G75" s="55">
        <v>18497</v>
      </c>
      <c r="H75" s="29">
        <f>2.8*X75+M75+P75</f>
        <v>13137.04</v>
      </c>
      <c r="I75" s="54"/>
      <c r="J75" s="54"/>
      <c r="K75" s="54"/>
      <c r="L75" s="55">
        <v>387.9</v>
      </c>
      <c r="M75" s="55">
        <v>1086.12</v>
      </c>
      <c r="N75" s="55">
        <v>2.8</v>
      </c>
      <c r="O75" s="55">
        <v>4077</v>
      </c>
      <c r="P75" s="54">
        <v>11415.6</v>
      </c>
      <c r="Q75" s="54"/>
      <c r="R75" s="54"/>
      <c r="S75" s="55">
        <v>4077</v>
      </c>
      <c r="T75" s="63">
        <v>41183</v>
      </c>
      <c r="U75" s="63">
        <v>41029</v>
      </c>
      <c r="V75" s="55">
        <v>7</v>
      </c>
      <c r="W75" s="54">
        <v>1240.6</v>
      </c>
      <c r="X75" s="55">
        <v>226.9</v>
      </c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6"/>
    </row>
    <row r="76" spans="6:15" ht="12.75">
      <c r="F76" s="64">
        <f>SUM(F7:F75)</f>
        <v>288152.5</v>
      </c>
      <c r="O76" s="72">
        <f>SUM(O7:O75)</f>
        <v>193976.53</v>
      </c>
    </row>
    <row r="85" spans="1:256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</sheetData>
  <sheetProtection selectLockedCells="1" selectUnlockedCells="1"/>
  <mergeCells count="31">
    <mergeCell ref="Q4:R4"/>
    <mergeCell ref="S4:S5"/>
    <mergeCell ref="T4:T5"/>
    <mergeCell ref="U4:U5"/>
    <mergeCell ref="Z3:Z5"/>
    <mergeCell ref="A1:AD1"/>
    <mergeCell ref="A3:A5"/>
    <mergeCell ref="B3:B5"/>
    <mergeCell ref="C3:E3"/>
    <mergeCell ref="F3:H3"/>
    <mergeCell ref="H4:H5"/>
    <mergeCell ref="I4:K4"/>
    <mergeCell ref="L4:N4"/>
    <mergeCell ref="O4:P4"/>
    <mergeCell ref="Y3:Y5"/>
    <mergeCell ref="O3:S3"/>
    <mergeCell ref="T3:V3"/>
    <mergeCell ref="W3:W5"/>
    <mergeCell ref="V4:V5"/>
    <mergeCell ref="AE3:AE5"/>
    <mergeCell ref="AB3:AB5"/>
    <mergeCell ref="AC3:AC5"/>
    <mergeCell ref="AD3:AD5"/>
    <mergeCell ref="X3:X5"/>
    <mergeCell ref="AA3:AA5"/>
    <mergeCell ref="C4:C5"/>
    <mergeCell ref="D4:D5"/>
    <mergeCell ref="E4:E5"/>
    <mergeCell ref="F4:F5"/>
    <mergeCell ref="G4:G5"/>
    <mergeCell ref="I3:N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2013-02-21T17:59:58Z</dcterms:modified>
  <cp:category/>
  <cp:version/>
  <cp:contentType/>
  <cp:contentStatus/>
</cp:coreProperties>
</file>