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580" activeTab="0"/>
  </bookViews>
  <sheets>
    <sheet name="лист 1" sheetId="1" r:id="rId1"/>
    <sheet name="лист 1 (2)" sheetId="2" r:id="rId2"/>
  </sheets>
  <definedNames/>
  <calcPr fullCalcOnLoad="1"/>
</workbook>
</file>

<file path=xl/sharedStrings.xml><?xml version="1.0" encoding="utf-8"?>
<sst xmlns="http://schemas.openxmlformats.org/spreadsheetml/2006/main" count="659" uniqueCount="158">
  <si>
    <t>№ п/п</t>
  </si>
  <si>
    <t>Наименование показателя</t>
  </si>
  <si>
    <t>Плановый период</t>
  </si>
  <si>
    <t>1.</t>
  </si>
  <si>
    <t>2.</t>
  </si>
  <si>
    <t>3.</t>
  </si>
  <si>
    <t>Расходы – всего,</t>
  </si>
  <si>
    <t>в том числе:</t>
  </si>
  <si>
    <t>наименование</t>
  </si>
  <si>
    <t>Код ГРБС</t>
  </si>
  <si>
    <t>раздел</t>
  </si>
  <si>
    <t>подраздел</t>
  </si>
  <si>
    <t>Целевая статья расходов</t>
  </si>
  <si>
    <t>Вид расходов</t>
  </si>
  <si>
    <t xml:space="preserve">  тыс.руб.</t>
  </si>
  <si>
    <t>первый год</t>
  </si>
  <si>
    <t>второй год</t>
  </si>
  <si>
    <t>О1</t>
  </si>
  <si>
    <t>О2</t>
  </si>
  <si>
    <t>О3</t>
  </si>
  <si>
    <t>О4</t>
  </si>
  <si>
    <t>Резервные фонды</t>
  </si>
  <si>
    <t>Другие общегосударственные вопросы</t>
  </si>
  <si>
    <t>Национальная оборона</t>
  </si>
  <si>
    <t>Жилищно-коммунальное хозяйство</t>
  </si>
  <si>
    <t>О5</t>
  </si>
  <si>
    <t>О9</t>
  </si>
  <si>
    <t>О8</t>
  </si>
  <si>
    <t>Межбюджетные трансферты</t>
  </si>
  <si>
    <t>0000000</t>
  </si>
  <si>
    <t>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</si>
  <si>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</si>
  <si>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</si>
  <si>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</si>
  <si>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</si>
  <si>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Прочие расходы</t>
  </si>
  <si>
    <t>Резервные фонды местных администраций</t>
  </si>
  <si>
    <t>Руководство и управление в сфере установленных функций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</si>
  <si>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</si>
  <si>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</si>
  <si>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</si>
  <si>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</si>
  <si>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 xml:space="preserve">Выполнение функций органами местного самоуправления </t>
  </si>
  <si>
    <t>Уличное освещение</t>
  </si>
  <si>
    <t>Содержание автомобильных дорог и инженерных сооружений на них в границах городских округов и поселений   в рамках благоустройства</t>
  </si>
  <si>
    <t>Озеленение</t>
  </si>
  <si>
    <t>Прочие мероприятия по благоустройству городских округов и поселений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</si>
  <si>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</si>
  <si>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</si>
  <si>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</si>
  <si>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Иные межбюджетные трансферты</t>
  </si>
  <si>
    <t>Общегосударственные вопросы</t>
  </si>
  <si>
    <t>Функции высшего должностного лица субъекта РФ и органа местного самоуправления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</si>
  <si>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</si>
  <si>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 xml:space="preserve">Глава муниципального образования </t>
  </si>
  <si>
    <t>Функционирование Правительства РФ, высших органов исполнительной власти субъектов РФ, местных администраций</t>
  </si>
  <si>
    <t>Реализация  государственных функций, связанных с общегосударственным управлением</t>
  </si>
  <si>
    <t>Выполнение функций органов местного самоуправления</t>
  </si>
  <si>
    <t>Мобилизация и вневойсковая подготовка</t>
  </si>
  <si>
    <t>Осуществление первичного воинского учета на территории, где отсутствует военный комиссариат</t>
  </si>
  <si>
    <t>Организация и содержание мест здравоохранения</t>
  </si>
  <si>
    <t>Здравоохранение физическая культура и спорт</t>
  </si>
  <si>
    <t>О0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</si>
  <si>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муниципалных районов на осуществление части полномочий по решению вопросов местного значения в соответствии с заключенными соглашениями</t>
  </si>
  <si>
    <t>О17</t>
  </si>
  <si>
    <t>00</t>
  </si>
  <si>
    <t>0013600</t>
  </si>
  <si>
    <t>0010000</t>
  </si>
  <si>
    <t>013</t>
  </si>
  <si>
    <t>0020000</t>
  </si>
  <si>
    <t>0020400</t>
  </si>
  <si>
    <t>0020300</t>
  </si>
  <si>
    <t>Дотации на выравнивание бюджетной обеспеченности</t>
  </si>
  <si>
    <t>Нормативы отчислений от налоговых доходов в местные бюджеты,устанавливаемые</t>
  </si>
  <si>
    <t>(подлежащие установлению) законами Смоленской области в процентах</t>
  </si>
  <si>
    <t>Наименование доходов</t>
  </si>
  <si>
    <t xml:space="preserve">  Код дохода по КД</t>
  </si>
  <si>
    <t>Верхний предел муниципального долга муниципального образования Самуйловское</t>
  </si>
  <si>
    <t>сельское поселение Гагаринского района Смоленской области</t>
  </si>
  <si>
    <t xml:space="preserve">    </t>
  </si>
  <si>
    <t>УТВЕРЖДЕН</t>
  </si>
  <si>
    <t xml:space="preserve">распоряжение Главы муниципального образования </t>
  </si>
  <si>
    <t>Смоленской области</t>
  </si>
  <si>
    <t>Очередной финансовый год</t>
  </si>
  <si>
    <t>на 2010-2012 гг.</t>
  </si>
  <si>
    <t>от "____"___________________2009 г.№__________</t>
  </si>
  <si>
    <t xml:space="preserve">Гагаринского городского поселения Гагаринского района </t>
  </si>
  <si>
    <t>СРЕДНЕСРОЧНЫЙ ФИНАНСОВЫЙ ПЛАН МУНИЦИПАЛЬНОГО ОБРАЗОВАНИЯ ГАГАРИНСКОГО ГОРОДСКОГО ПОСЕЛЕНИЯ ГАГАРИНСКОГО РАЙОНА СМОЛЕНСКОЙ ОБЛАСТИ</t>
  </si>
  <si>
    <t>Общий объем доходов бюджета муниципального образования  Гагаринского городского поселения Гагаринского района Смоленской области</t>
  </si>
  <si>
    <t>Общий объем расходов бюджета муниципального образования Гагаринского городского поселения Гагаринского района Смоленской области</t>
  </si>
  <si>
    <t>Дефицит (-), профицит (+)бюджета муниципального образования Гагаринского городского поселения Гагаринского района Смоленской области</t>
  </si>
  <si>
    <t>Текущий финансовый год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</si>
  <si>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муниципалных районов на осуществление части полномочий по решению вопросов местного значения в соответствии с заключенным</t>
  </si>
  <si>
    <t>О7</t>
  </si>
  <si>
    <t>0200002</t>
  </si>
  <si>
    <t>500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</si>
  <si>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</si>
  <si>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</si>
  <si>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ОО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</si>
  <si>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</si>
  <si>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</si>
  <si>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Общеэкономические вопросы</t>
  </si>
  <si>
    <t>Другие вопросы в области национальной экономики</t>
  </si>
  <si>
    <t>0920300</t>
  </si>
  <si>
    <t>Реализация государственных функций, связанных с общегосуджарственным управлением</t>
  </si>
  <si>
    <t>Жилищное хозяйство</t>
  </si>
  <si>
    <t>Другие вопросы в области ЖКХ</t>
  </si>
  <si>
    <t>Обеспечение деятельности подведомственных учреждений</t>
  </si>
  <si>
    <t>0029000</t>
  </si>
  <si>
    <t>Культура, кинематография, средства массовой информации</t>
  </si>
  <si>
    <t>4409900</t>
  </si>
  <si>
    <t>001</t>
  </si>
  <si>
    <t>Социальная политика</t>
  </si>
  <si>
    <t>Социальное обеспечение населения</t>
  </si>
  <si>
    <t>Обеспечение жилыми помещениями детей-сирот, детей оставшихся без попечительства родителей, а также детей, находящихся под опекой (попечительством, не имеющих закреплённого жилого помещения)</t>
  </si>
  <si>
    <t>Социальные выплаты</t>
  </si>
  <si>
    <t>Обеспечение приватизации и проведение предпродажной подготовки объектов приватизации</t>
  </si>
  <si>
    <t>002 29 00</t>
  </si>
  <si>
    <t>0920000</t>
  </si>
  <si>
    <t>Целевые программы муниципального образования</t>
  </si>
  <si>
    <t>7950000</t>
  </si>
  <si>
    <t>Обеспечение мероприятий по капитальному ремонту многоквартирных домов</t>
  </si>
  <si>
    <t>Субсидии юридическим лицам</t>
  </si>
  <si>
    <t>Капитальный ремонт государственного жилищного фонда субъектов РФ и муниципального жилищного фонда</t>
  </si>
  <si>
    <t>Региональные целевые программы</t>
  </si>
  <si>
    <t>Обеспечение мероприятий по капитальному ремонту многоквартирных домов и переселению граждан из аврийного жилищного фонда</t>
  </si>
  <si>
    <t>Обеспечение мероприятий по капитальному ремонту многоквартирных домов и переселению граждан из аврийного жилищного фонда за счет средств бюджетов</t>
  </si>
  <si>
    <t xml:space="preserve">Субсидии юридическим лицам </t>
  </si>
  <si>
    <t>О06</t>
  </si>
  <si>
    <t>субсидии юридичеким лицам</t>
  </si>
  <si>
    <r>
      <t>оо</t>
    </r>
    <r>
      <rPr>
        <sz val="12"/>
        <rFont val="Times New Roman"/>
        <family val="1"/>
      </rPr>
      <t>6</t>
    </r>
  </si>
  <si>
    <t>Организация и содержание мест захоронения</t>
  </si>
  <si>
    <t>006</t>
  </si>
  <si>
    <t>Дворцы и дома культуры, другие учреждения культуры и средств массовой информации</t>
  </si>
  <si>
    <t>Выполнение функций бюджетными учреждениями</t>
  </si>
  <si>
    <t>Другие вопросы в области здравоохранения, физической культуры и спорта</t>
  </si>
  <si>
    <t xml:space="preserve">Обслуживание государственного и муниципального долга </t>
  </si>
  <si>
    <t>Процентные платежи по муниципальному долгу</t>
  </si>
  <si>
    <t>0650300</t>
  </si>
  <si>
    <t>005</t>
  </si>
  <si>
    <r>
      <t>о</t>
    </r>
    <r>
      <rPr>
        <sz val="12"/>
        <rFont val="Times New Roman"/>
        <family val="1"/>
      </rPr>
      <t>980000</t>
    </r>
  </si>
  <si>
    <r>
      <t>о</t>
    </r>
    <r>
      <rPr>
        <sz val="12"/>
        <rFont val="Times New Roman"/>
        <family val="1"/>
      </rPr>
      <t>980100</t>
    </r>
  </si>
  <si>
    <r>
      <t>о</t>
    </r>
    <r>
      <rPr>
        <sz val="12"/>
        <rFont val="Times New Roman"/>
        <family val="1"/>
      </rPr>
      <t>980101</t>
    </r>
  </si>
  <si>
    <t>О980101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</si>
  <si>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</si>
  <si>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</si>
  <si>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О980200</t>
  </si>
  <si>
    <t>О980201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</si>
  <si>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</si>
  <si>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Компенсации выпадающих доходов организациям, предоставляющим населению услугу по централизованному отоплению жилищного фонда по тарифам, не обеспечивающим возмещение издержек</t>
  </si>
  <si>
    <t>Исполнение наказов избирателей</t>
  </si>
  <si>
    <t xml:space="preserve">Приложение к </t>
  </si>
  <si>
    <t>Постановлению Администрации</t>
  </si>
  <si>
    <t>Оказание других видов социальной помощи</t>
  </si>
  <si>
    <t>от "__11__"_____ноября__2009 г.№___129/39____</t>
  </si>
  <si>
    <t>29/40</t>
  </si>
  <si>
    <t>Здравоохранение, физическая культура и спорт</t>
  </si>
  <si>
    <t>Национальная безопасность и правоохранительная деятельность ситуаций природного и техногенного характера, гражданская оборона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</si>
</sst>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_-* #,##0_р_._-;\-* #,##0_р_._-;_-* &quot;-&quot;??_р_._-;_-@_-"/>
    <numFmt numFmtId="171" formatCode="0.000"/>
    <numFmt numFmtId="172" formatCode="#,##0.0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2" fontId="2" fillId="0" borderId="12" xfId="0" applyNumberFormat="1" applyFont="1" applyBorder="1" applyAlignment="1">
      <alignment vertical="top" wrapText="1"/>
    </xf>
    <xf numFmtId="164" fontId="8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164" fontId="8" fillId="0" borderId="12" xfId="0" applyNumberFormat="1" applyFont="1" applyBorder="1" applyAlignment="1">
      <alignment wrapText="1"/>
    </xf>
    <xf numFmtId="164" fontId="2" fillId="0" borderId="12" xfId="0" applyNumberFormat="1" applyFont="1" applyBorder="1" applyAlignment="1">
      <alignment wrapText="1"/>
    </xf>
    <xf numFmtId="164" fontId="7" fillId="0" borderId="12" xfId="0" applyNumberFormat="1" applyFont="1" applyBorder="1" applyAlignment="1">
      <alignment wrapText="1"/>
    </xf>
    <xf numFmtId="164" fontId="2" fillId="0" borderId="13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69" fontId="2" fillId="0" borderId="10" xfId="58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4" fontId="8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164" fontId="7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10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wrapText="1"/>
    </xf>
    <xf numFmtId="0" fontId="10" fillId="0" borderId="21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vertical="center" wrapText="1"/>
    </xf>
    <xf numFmtId="9" fontId="5" fillId="0" borderId="12" xfId="55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2" fontId="2" fillId="0" borderId="10" xfId="58" applyNumberFormat="1" applyFont="1" applyBorder="1" applyAlignment="1">
      <alignment horizontal="right" vertical="top" wrapText="1"/>
    </xf>
    <xf numFmtId="172" fontId="2" fillId="0" borderId="12" xfId="0" applyNumberFormat="1" applyFont="1" applyBorder="1" applyAlignment="1">
      <alignment horizontal="right" vertical="top" wrapText="1"/>
    </xf>
    <xf numFmtId="172" fontId="2" fillId="0" borderId="10" xfId="0" applyNumberFormat="1" applyFont="1" applyBorder="1" applyAlignment="1">
      <alignment horizontal="right" vertical="top" wrapText="1"/>
    </xf>
    <xf numFmtId="172" fontId="2" fillId="0" borderId="10" xfId="0" applyNumberFormat="1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3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horizontal="justify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0" fontId="1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9" fontId="2" fillId="0" borderId="12" xfId="55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0" xfId="0" applyFont="1" applyAlignment="1">
      <alignment/>
    </xf>
    <xf numFmtId="0" fontId="15" fillId="0" borderId="15" xfId="0" applyFont="1" applyBorder="1" applyAlignment="1">
      <alignment/>
    </xf>
    <xf numFmtId="0" fontId="15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172" fontId="8" fillId="0" borderId="10" xfId="0" applyNumberFormat="1" applyFont="1" applyBorder="1" applyAlignment="1">
      <alignment vertical="center" wrapText="1"/>
    </xf>
    <xf numFmtId="172" fontId="8" fillId="0" borderId="12" xfId="0" applyNumberFormat="1" applyFont="1" applyBorder="1" applyAlignment="1">
      <alignment vertical="center" wrapText="1"/>
    </xf>
    <xf numFmtId="172" fontId="9" fillId="0" borderId="10" xfId="0" applyNumberFormat="1" applyFont="1" applyBorder="1" applyAlignment="1">
      <alignment vertical="center" wrapText="1"/>
    </xf>
    <xf numFmtId="172" fontId="9" fillId="0" borderId="12" xfId="0" applyNumberFormat="1" applyFont="1" applyBorder="1" applyAlignment="1">
      <alignment vertical="center" wrapText="1"/>
    </xf>
    <xf numFmtId="172" fontId="2" fillId="0" borderId="10" xfId="0" applyNumberFormat="1" applyFont="1" applyBorder="1" applyAlignment="1">
      <alignment vertical="center" wrapText="1"/>
    </xf>
    <xf numFmtId="172" fontId="2" fillId="0" borderId="12" xfId="0" applyNumberFormat="1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172" fontId="10" fillId="0" borderId="10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172" fontId="8" fillId="0" borderId="10" xfId="0" applyNumberFormat="1" applyFont="1" applyBorder="1" applyAlignment="1">
      <alignment horizontal="right" vertical="center" wrapText="1"/>
    </xf>
    <xf numFmtId="172" fontId="9" fillId="0" borderId="10" xfId="0" applyNumberFormat="1" applyFont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72" fontId="10" fillId="0" borderId="10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/>
    </xf>
    <xf numFmtId="49" fontId="10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tabSelected="1" zoomScalePageLayoutView="0" workbookViewId="0" topLeftCell="B50">
      <selection activeCell="C74" sqref="C74:E74"/>
    </sheetView>
  </sheetViews>
  <sheetFormatPr defaultColWidth="9.00390625" defaultRowHeight="12.75"/>
  <cols>
    <col min="1" max="1" width="7.875" style="0" customWidth="1"/>
    <col min="2" max="2" width="46.25390625" style="0" customWidth="1"/>
    <col min="3" max="3" width="10.25390625" style="0" customWidth="1"/>
    <col min="4" max="4" width="11.25390625" style="0" customWidth="1"/>
    <col min="5" max="5" width="12.75390625" style="0" customWidth="1"/>
    <col min="6" max="6" width="13.875" style="0" customWidth="1"/>
    <col min="7" max="7" width="12.25390625" style="0" customWidth="1"/>
    <col min="8" max="8" width="15.25390625" style="0" customWidth="1"/>
    <col min="9" max="9" width="14.00390625" style="0" customWidth="1"/>
    <col min="10" max="10" width="11.25390625" style="0" customWidth="1"/>
    <col min="11" max="11" width="13.00390625" style="0" customWidth="1"/>
  </cols>
  <sheetData>
    <row r="1" spans="8:9" ht="15.75">
      <c r="H1" t="s">
        <v>79</v>
      </c>
      <c r="I1" s="61" t="s">
        <v>80</v>
      </c>
    </row>
    <row r="2" spans="8:11" ht="15">
      <c r="H2" s="62" t="s">
        <v>81</v>
      </c>
      <c r="I2" s="62"/>
      <c r="J2" s="62"/>
      <c r="K2" s="62"/>
    </row>
    <row r="3" spans="8:11" ht="15">
      <c r="H3" s="62" t="s">
        <v>86</v>
      </c>
      <c r="I3" s="62"/>
      <c r="J3" s="62"/>
      <c r="K3" s="62"/>
    </row>
    <row r="4" spans="8:11" ht="15">
      <c r="H4" s="62" t="s">
        <v>82</v>
      </c>
      <c r="I4" s="62"/>
      <c r="J4" s="62"/>
      <c r="K4" s="62"/>
    </row>
    <row r="5" spans="8:11" ht="15">
      <c r="H5" s="62" t="s">
        <v>85</v>
      </c>
      <c r="I5" s="62"/>
      <c r="J5" s="62"/>
      <c r="K5" s="62"/>
    </row>
    <row r="6" spans="1:9" ht="45.75" customHeight="1">
      <c r="A6" s="155" t="s">
        <v>87</v>
      </c>
      <c r="B6" s="156"/>
      <c r="C6" s="156"/>
      <c r="D6" s="156"/>
      <c r="E6" s="156"/>
      <c r="F6" s="156"/>
      <c r="G6" s="156"/>
      <c r="H6" s="156"/>
      <c r="I6" s="156"/>
    </row>
    <row r="7" spans="1:5" ht="18.75">
      <c r="A7" s="1" t="s">
        <v>82</v>
      </c>
      <c r="D7" s="3"/>
      <c r="E7" s="4" t="s">
        <v>84</v>
      </c>
    </row>
    <row r="8" spans="1:10" ht="18.75">
      <c r="A8" s="2"/>
      <c r="J8" t="s">
        <v>14</v>
      </c>
    </row>
    <row r="9" spans="1:11" ht="31.5" customHeight="1">
      <c r="A9" s="157" t="s">
        <v>0</v>
      </c>
      <c r="B9" s="158" t="s">
        <v>1</v>
      </c>
      <c r="C9" s="158"/>
      <c r="D9" s="158"/>
      <c r="E9" s="158"/>
      <c r="F9" s="158"/>
      <c r="G9" s="158"/>
      <c r="H9" s="151" t="s">
        <v>91</v>
      </c>
      <c r="I9" s="151" t="s">
        <v>83</v>
      </c>
      <c r="J9" s="158" t="s">
        <v>2</v>
      </c>
      <c r="K9" s="159"/>
    </row>
    <row r="10" spans="1:11" ht="31.5">
      <c r="A10" s="157"/>
      <c r="B10" s="158"/>
      <c r="C10" s="158"/>
      <c r="D10" s="158"/>
      <c r="E10" s="158"/>
      <c r="F10" s="158"/>
      <c r="G10" s="158"/>
      <c r="H10" s="160"/>
      <c r="I10" s="152"/>
      <c r="J10" s="72" t="s">
        <v>15</v>
      </c>
      <c r="K10" s="73" t="s">
        <v>16</v>
      </c>
    </row>
    <row r="11" spans="1:11" ht="15.75">
      <c r="A11" s="157"/>
      <c r="B11" s="158"/>
      <c r="C11" s="158"/>
      <c r="D11" s="158"/>
      <c r="E11" s="158"/>
      <c r="F11" s="158"/>
      <c r="G11" s="158"/>
      <c r="H11" s="78">
        <v>2009</v>
      </c>
      <c r="I11" s="76">
        <v>2010</v>
      </c>
      <c r="J11" s="63">
        <v>2011</v>
      </c>
      <c r="K11" s="77">
        <v>2012</v>
      </c>
    </row>
    <row r="12" spans="1:11" ht="15.75">
      <c r="A12" s="25">
        <v>1</v>
      </c>
      <c r="B12" s="154">
        <v>2</v>
      </c>
      <c r="C12" s="154"/>
      <c r="D12" s="154"/>
      <c r="E12" s="154"/>
      <c r="F12" s="154"/>
      <c r="G12" s="154"/>
      <c r="H12" s="25">
        <v>3</v>
      </c>
      <c r="I12" s="8">
        <v>4</v>
      </c>
      <c r="J12" s="25">
        <v>5</v>
      </c>
      <c r="K12" s="8">
        <v>6</v>
      </c>
    </row>
    <row r="13" spans="1:11" ht="32.25" customHeight="1">
      <c r="A13" s="25" t="s">
        <v>3</v>
      </c>
      <c r="B13" s="153" t="s">
        <v>88</v>
      </c>
      <c r="C13" s="153"/>
      <c r="D13" s="153"/>
      <c r="E13" s="153"/>
      <c r="F13" s="153"/>
      <c r="G13" s="153"/>
      <c r="H13" s="26">
        <v>60316.7</v>
      </c>
      <c r="I13" s="9">
        <v>62554.6</v>
      </c>
      <c r="J13" s="38">
        <v>67558.4</v>
      </c>
      <c r="K13" s="9">
        <v>70936.3</v>
      </c>
    </row>
    <row r="14" spans="1:11" ht="38.25" customHeight="1">
      <c r="A14" s="25" t="s">
        <v>4</v>
      </c>
      <c r="B14" s="153" t="s">
        <v>89</v>
      </c>
      <c r="C14" s="153"/>
      <c r="D14" s="153"/>
      <c r="E14" s="153"/>
      <c r="F14" s="153"/>
      <c r="G14" s="153"/>
      <c r="H14" s="27">
        <v>7121.3</v>
      </c>
      <c r="I14" s="9">
        <v>1565.2</v>
      </c>
      <c r="J14" s="38">
        <v>2651</v>
      </c>
      <c r="K14" s="9">
        <v>2460.9</v>
      </c>
    </row>
    <row r="15" spans="1:11" ht="41.25" customHeight="1">
      <c r="A15" s="25" t="s">
        <v>5</v>
      </c>
      <c r="B15" s="153" t="s">
        <v>90</v>
      </c>
      <c r="C15" s="153"/>
      <c r="D15" s="153"/>
      <c r="E15" s="153"/>
      <c r="F15" s="153"/>
      <c r="G15" s="153"/>
      <c r="H15" s="28">
        <f>H13-H14</f>
        <v>53195.399999999994</v>
      </c>
      <c r="I15" s="28">
        <f>I13-I14</f>
        <v>60989.4</v>
      </c>
      <c r="J15" s="28">
        <f>J13-J14</f>
        <v>64907.399999999994</v>
      </c>
      <c r="K15" s="28">
        <f>K13-K14</f>
        <v>68475.40000000001</v>
      </c>
    </row>
    <row r="16" spans="1:11" ht="15.75">
      <c r="A16" s="25">
        <v>4</v>
      </c>
      <c r="B16" s="153" t="s">
        <v>6</v>
      </c>
      <c r="C16" s="153"/>
      <c r="D16" s="153"/>
      <c r="E16" s="153"/>
      <c r="F16" s="153"/>
      <c r="G16" s="153"/>
      <c r="H16" s="28">
        <v>7121.3</v>
      </c>
      <c r="I16" s="9">
        <v>1565.2</v>
      </c>
      <c r="J16" s="38">
        <v>2651</v>
      </c>
      <c r="K16" s="10">
        <v>2460.9</v>
      </c>
    </row>
    <row r="17" spans="1:11" ht="26.25" customHeight="1">
      <c r="A17" s="39"/>
      <c r="B17" s="153" t="s">
        <v>7</v>
      </c>
      <c r="C17" s="153"/>
      <c r="D17" s="153"/>
      <c r="E17" s="153"/>
      <c r="F17" s="153"/>
      <c r="G17" s="153"/>
      <c r="H17" s="28"/>
      <c r="I17" s="9"/>
      <c r="J17" s="28"/>
      <c r="K17" s="9"/>
    </row>
    <row r="18" spans="1:11" s="74" customFormat="1" ht="76.5" customHeight="1">
      <c r="A18" s="64"/>
      <c r="B18" s="65" t="s">
        <v>8</v>
      </c>
      <c r="C18" s="66" t="s">
        <v>9</v>
      </c>
      <c r="D18" s="65" t="s">
        <v>10</v>
      </c>
      <c r="E18" s="65" t="s">
        <v>11</v>
      </c>
      <c r="F18" s="70" t="s">
        <v>12</v>
      </c>
      <c r="G18" s="71" t="s">
        <v>13</v>
      </c>
      <c r="H18" s="72"/>
      <c r="I18" s="73"/>
      <c r="J18" s="72"/>
      <c r="K18" s="73"/>
    </row>
    <row r="19" spans="1:11" ht="24.75" customHeight="1">
      <c r="A19" s="40"/>
      <c r="B19" s="53" t="s">
        <v>51</v>
      </c>
      <c r="C19" s="30">
        <v>911</v>
      </c>
      <c r="D19" s="30" t="s">
        <v>17</v>
      </c>
      <c r="E19" s="57" t="s">
        <v>65</v>
      </c>
      <c r="F19" s="50" t="s">
        <v>29</v>
      </c>
      <c r="G19" s="22" t="s">
        <v>30</v>
      </c>
      <c r="H19" s="29">
        <f>H20+H24+H28+H32+H36</f>
        <v>4030.9</v>
      </c>
      <c r="I19" s="11">
        <f>I20+I24+I28+I32+I36</f>
        <v>1212.3</v>
      </c>
      <c r="J19" s="29">
        <f>J20+J24+J28+J32+J36</f>
        <v>1538.1000000000001</v>
      </c>
      <c r="K19" s="11">
        <f>K20+K24+K28+K32+K36</f>
        <v>1516.8999999999999</v>
      </c>
    </row>
    <row r="20" spans="1:11" ht="50.25" customHeight="1">
      <c r="A20" s="40"/>
      <c r="B20" s="54" t="s">
        <v>52</v>
      </c>
      <c r="C20" s="30">
        <v>911</v>
      </c>
      <c r="D20" s="30" t="s">
        <v>17</v>
      </c>
      <c r="E20" s="57" t="s">
        <v>18</v>
      </c>
      <c r="F20" s="50" t="s">
        <v>29</v>
      </c>
      <c r="G20" s="23" t="s">
        <v>30</v>
      </c>
      <c r="H20" s="30">
        <f aca="true" t="shared" si="0" ref="H20:K22">H21</f>
        <v>277.7</v>
      </c>
      <c r="I20" s="12">
        <f t="shared" si="0"/>
        <v>277.7</v>
      </c>
      <c r="J20" s="30">
        <f t="shared" si="0"/>
        <v>331.3</v>
      </c>
      <c r="K20" s="12">
        <f t="shared" si="0"/>
        <v>350.2</v>
      </c>
    </row>
    <row r="21" spans="1:11" ht="46.5" customHeight="1">
      <c r="A21" s="40"/>
      <c r="B21" s="54" t="s">
        <v>53</v>
      </c>
      <c r="C21" s="30">
        <v>911</v>
      </c>
      <c r="D21" s="31" t="s">
        <v>17</v>
      </c>
      <c r="E21" s="31" t="s">
        <v>18</v>
      </c>
      <c r="F21" s="50" t="s">
        <v>69</v>
      </c>
      <c r="G21" s="23" t="s">
        <v>30</v>
      </c>
      <c r="H21" s="31">
        <f t="shared" si="0"/>
        <v>277.7</v>
      </c>
      <c r="I21" s="13">
        <f t="shared" si="0"/>
        <v>277.7</v>
      </c>
      <c r="J21" s="31">
        <f t="shared" si="0"/>
        <v>331.3</v>
      </c>
      <c r="K21" s="13">
        <f t="shared" si="0"/>
        <v>350.2</v>
      </c>
    </row>
    <row r="22" spans="1:11" ht="25.5" customHeight="1">
      <c r="A22" s="40"/>
      <c r="B22" s="54" t="s">
        <v>54</v>
      </c>
      <c r="C22" s="30">
        <v>911</v>
      </c>
      <c r="D22" s="31" t="s">
        <v>17</v>
      </c>
      <c r="E22" s="31" t="s">
        <v>18</v>
      </c>
      <c r="F22" s="50" t="s">
        <v>71</v>
      </c>
      <c r="G22" s="23" t="s">
        <v>30</v>
      </c>
      <c r="H22" s="31">
        <f t="shared" si="0"/>
        <v>277.7</v>
      </c>
      <c r="I22" s="13">
        <f t="shared" si="0"/>
        <v>277.7</v>
      </c>
      <c r="J22" s="31">
        <f t="shared" si="0"/>
        <v>331.3</v>
      </c>
      <c r="K22" s="13">
        <f t="shared" si="0"/>
        <v>350.2</v>
      </c>
    </row>
    <row r="23" spans="1:11" ht="31.5">
      <c r="A23" s="40"/>
      <c r="B23" s="54" t="s">
        <v>32</v>
      </c>
      <c r="C23" s="30">
        <v>911</v>
      </c>
      <c r="D23" s="31" t="s">
        <v>17</v>
      </c>
      <c r="E23" s="31" t="s">
        <v>18</v>
      </c>
      <c r="F23" s="50" t="s">
        <v>71</v>
      </c>
      <c r="G23" s="24">
        <v>500</v>
      </c>
      <c r="H23" s="31">
        <v>277.7</v>
      </c>
      <c r="I23" s="13">
        <v>277.7</v>
      </c>
      <c r="J23" s="31">
        <v>331.3</v>
      </c>
      <c r="K23" s="13">
        <v>350.2</v>
      </c>
    </row>
    <row r="24" spans="1:11" ht="63">
      <c r="A24" s="40"/>
      <c r="B24" s="54" t="s">
        <v>33</v>
      </c>
      <c r="C24" s="30">
        <v>911</v>
      </c>
      <c r="D24" s="30" t="s">
        <v>17</v>
      </c>
      <c r="E24" s="30" t="s">
        <v>19</v>
      </c>
      <c r="F24" s="50" t="s">
        <v>29</v>
      </c>
      <c r="G24" s="23" t="s">
        <v>30</v>
      </c>
      <c r="H24" s="30">
        <f aca="true" t="shared" si="1" ref="H24:K26">H25</f>
        <v>36.4</v>
      </c>
      <c r="I24" s="12">
        <f t="shared" si="1"/>
        <v>36.4</v>
      </c>
      <c r="J24" s="30">
        <f t="shared" si="1"/>
        <v>42.1</v>
      </c>
      <c r="K24" s="12">
        <f t="shared" si="1"/>
        <v>42.1</v>
      </c>
    </row>
    <row r="25" spans="1:11" ht="78.75">
      <c r="A25" s="40"/>
      <c r="B25" s="54" t="s">
        <v>31</v>
      </c>
      <c r="C25" s="30">
        <v>911</v>
      </c>
      <c r="D25" s="30" t="s">
        <v>17</v>
      </c>
      <c r="E25" s="30" t="s">
        <v>19</v>
      </c>
      <c r="F25" s="50" t="s">
        <v>69</v>
      </c>
      <c r="G25" s="23" t="s">
        <v>30</v>
      </c>
      <c r="H25" s="31">
        <f t="shared" si="1"/>
        <v>36.4</v>
      </c>
      <c r="I25" s="13">
        <f t="shared" si="1"/>
        <v>36.4</v>
      </c>
      <c r="J25" s="31">
        <f t="shared" si="1"/>
        <v>42.1</v>
      </c>
      <c r="K25" s="13">
        <f t="shared" si="1"/>
        <v>42.1</v>
      </c>
    </row>
    <row r="26" spans="1:11" ht="15.75">
      <c r="A26" s="40"/>
      <c r="B26" s="54" t="s">
        <v>34</v>
      </c>
      <c r="C26" s="30">
        <v>911</v>
      </c>
      <c r="D26" s="30" t="s">
        <v>17</v>
      </c>
      <c r="E26" s="30" t="s">
        <v>19</v>
      </c>
      <c r="F26" s="50" t="s">
        <v>70</v>
      </c>
      <c r="G26" s="23" t="s">
        <v>30</v>
      </c>
      <c r="H26" s="31">
        <f t="shared" si="1"/>
        <v>36.4</v>
      </c>
      <c r="I26" s="13">
        <f t="shared" si="1"/>
        <v>36.4</v>
      </c>
      <c r="J26" s="31">
        <f t="shared" si="1"/>
        <v>42.1</v>
      </c>
      <c r="K26" s="13">
        <f t="shared" si="1"/>
        <v>42.1</v>
      </c>
    </row>
    <row r="27" spans="1:11" ht="47.25" customHeight="1">
      <c r="A27" s="40"/>
      <c r="B27" s="54" t="s">
        <v>32</v>
      </c>
      <c r="C27" s="30">
        <v>911</v>
      </c>
      <c r="D27" s="30" t="s">
        <v>17</v>
      </c>
      <c r="E27" s="30" t="s">
        <v>19</v>
      </c>
      <c r="F27" s="50" t="s">
        <v>70</v>
      </c>
      <c r="G27" s="24">
        <v>500</v>
      </c>
      <c r="H27" s="31">
        <v>36.4</v>
      </c>
      <c r="I27" s="13">
        <v>36.4</v>
      </c>
      <c r="J27" s="31">
        <v>42.1</v>
      </c>
      <c r="K27" s="13">
        <v>42.1</v>
      </c>
    </row>
    <row r="28" spans="1:11" ht="55.5" customHeight="1">
      <c r="A28" s="40"/>
      <c r="B28" s="54" t="s">
        <v>55</v>
      </c>
      <c r="C28" s="30">
        <v>911</v>
      </c>
      <c r="D28" s="30" t="s">
        <v>17</v>
      </c>
      <c r="E28" s="30" t="s">
        <v>20</v>
      </c>
      <c r="F28" s="50" t="s">
        <v>29</v>
      </c>
      <c r="G28" s="23" t="s">
        <v>30</v>
      </c>
      <c r="H28" s="30">
        <f aca="true" t="shared" si="2" ref="H28:K30">H29</f>
        <v>1699.2</v>
      </c>
      <c r="I28" s="12">
        <f t="shared" si="2"/>
        <v>866.2</v>
      </c>
      <c r="J28" s="30">
        <f t="shared" si="2"/>
        <v>1022.7</v>
      </c>
      <c r="K28" s="11">
        <f t="shared" si="2"/>
        <v>1025.6</v>
      </c>
    </row>
    <row r="29" spans="1:11" ht="78.75">
      <c r="A29" s="40"/>
      <c r="B29" s="54" t="s">
        <v>31</v>
      </c>
      <c r="C29" s="30">
        <v>911</v>
      </c>
      <c r="D29" s="30" t="s">
        <v>17</v>
      </c>
      <c r="E29" s="30" t="s">
        <v>20</v>
      </c>
      <c r="F29" s="50" t="s">
        <v>69</v>
      </c>
      <c r="G29" s="23" t="s">
        <v>30</v>
      </c>
      <c r="H29" s="31">
        <f t="shared" si="2"/>
        <v>1699.2</v>
      </c>
      <c r="I29" s="13">
        <f t="shared" si="2"/>
        <v>866.2</v>
      </c>
      <c r="J29" s="31">
        <f t="shared" si="2"/>
        <v>1022.7</v>
      </c>
      <c r="K29" s="14">
        <f t="shared" si="2"/>
        <v>1025.6</v>
      </c>
    </row>
    <row r="30" spans="1:11" ht="39.75" customHeight="1">
      <c r="A30" s="40"/>
      <c r="B30" s="54" t="s">
        <v>34</v>
      </c>
      <c r="C30" s="30">
        <v>911</v>
      </c>
      <c r="D30" s="30" t="s">
        <v>17</v>
      </c>
      <c r="E30" s="30" t="s">
        <v>20</v>
      </c>
      <c r="F30" s="50" t="s">
        <v>70</v>
      </c>
      <c r="G30" s="23" t="s">
        <v>30</v>
      </c>
      <c r="H30" s="31">
        <f t="shared" si="2"/>
        <v>1699.2</v>
      </c>
      <c r="I30" s="13">
        <f t="shared" si="2"/>
        <v>866.2</v>
      </c>
      <c r="J30" s="31">
        <f t="shared" si="2"/>
        <v>1022.7</v>
      </c>
      <c r="K30" s="14">
        <f t="shared" si="2"/>
        <v>1025.6</v>
      </c>
    </row>
    <row r="31" spans="1:11" ht="31.5">
      <c r="A31" s="40"/>
      <c r="B31" s="54" t="s">
        <v>42</v>
      </c>
      <c r="C31" s="30">
        <v>911</v>
      </c>
      <c r="D31" s="30" t="s">
        <v>17</v>
      </c>
      <c r="E31" s="30" t="s">
        <v>20</v>
      </c>
      <c r="F31" s="50" t="s">
        <v>70</v>
      </c>
      <c r="G31" s="24">
        <v>500</v>
      </c>
      <c r="H31" s="31">
        <v>1699.2</v>
      </c>
      <c r="I31" s="13">
        <v>866.2</v>
      </c>
      <c r="J31" s="31">
        <v>1022.7</v>
      </c>
      <c r="K31" s="14">
        <v>1025.6</v>
      </c>
    </row>
    <row r="32" spans="1:11" ht="15.75">
      <c r="A32" s="40"/>
      <c r="B32" s="34" t="s">
        <v>21</v>
      </c>
      <c r="C32" s="30">
        <v>911</v>
      </c>
      <c r="D32" s="30" t="s">
        <v>17</v>
      </c>
      <c r="E32" s="30">
        <v>12</v>
      </c>
      <c r="F32" s="50" t="s">
        <v>29</v>
      </c>
      <c r="G32" s="23" t="s">
        <v>68</v>
      </c>
      <c r="H32" s="32">
        <f aca="true" t="shared" si="3" ref="H32:K34">H33</f>
        <v>50</v>
      </c>
      <c r="I32" s="15">
        <f t="shared" si="3"/>
        <v>30</v>
      </c>
      <c r="J32" s="32">
        <f t="shared" si="3"/>
        <v>90</v>
      </c>
      <c r="K32" s="15">
        <f t="shared" si="3"/>
        <v>70</v>
      </c>
    </row>
    <row r="33" spans="1:11" ht="15.75">
      <c r="A33" s="40"/>
      <c r="B33" s="54" t="s">
        <v>21</v>
      </c>
      <c r="C33" s="30">
        <v>911</v>
      </c>
      <c r="D33" s="30" t="s">
        <v>17</v>
      </c>
      <c r="E33" s="30">
        <v>12</v>
      </c>
      <c r="F33" s="51">
        <v>700000</v>
      </c>
      <c r="G33" s="23" t="s">
        <v>68</v>
      </c>
      <c r="H33" s="33">
        <f t="shared" si="3"/>
        <v>50</v>
      </c>
      <c r="I33" s="16">
        <f t="shared" si="3"/>
        <v>30</v>
      </c>
      <c r="J33" s="33">
        <f t="shared" si="3"/>
        <v>90</v>
      </c>
      <c r="K33" s="16">
        <f t="shared" si="3"/>
        <v>70</v>
      </c>
    </row>
    <row r="34" spans="1:11" ht="22.5" customHeight="1">
      <c r="A34" s="41"/>
      <c r="B34" s="54" t="s">
        <v>36</v>
      </c>
      <c r="C34" s="30">
        <v>911</v>
      </c>
      <c r="D34" s="30" t="s">
        <v>17</v>
      </c>
      <c r="E34" s="30">
        <v>12</v>
      </c>
      <c r="F34" s="13">
        <v>700500</v>
      </c>
      <c r="G34" s="23" t="s">
        <v>68</v>
      </c>
      <c r="H34" s="34">
        <f t="shared" si="3"/>
        <v>50</v>
      </c>
      <c r="I34" s="17">
        <f t="shared" si="3"/>
        <v>30</v>
      </c>
      <c r="J34" s="34">
        <f t="shared" si="3"/>
        <v>90</v>
      </c>
      <c r="K34" s="17">
        <f t="shared" si="3"/>
        <v>70</v>
      </c>
    </row>
    <row r="35" spans="1:11" ht="23.25" customHeight="1">
      <c r="A35" s="41"/>
      <c r="B35" s="54" t="s">
        <v>35</v>
      </c>
      <c r="C35" s="30">
        <v>911</v>
      </c>
      <c r="D35" s="30" t="s">
        <v>17</v>
      </c>
      <c r="E35" s="30">
        <v>12</v>
      </c>
      <c r="F35" s="13">
        <v>700500</v>
      </c>
      <c r="G35" s="23" t="s">
        <v>68</v>
      </c>
      <c r="H35" s="34">
        <v>50</v>
      </c>
      <c r="I35" s="17">
        <v>30</v>
      </c>
      <c r="J35" s="34">
        <v>90</v>
      </c>
      <c r="K35" s="17">
        <v>70</v>
      </c>
    </row>
    <row r="36" spans="1:11" ht="15.75">
      <c r="A36" s="41"/>
      <c r="B36" s="54" t="s">
        <v>22</v>
      </c>
      <c r="C36" s="30">
        <v>911</v>
      </c>
      <c r="D36" s="30" t="s">
        <v>17</v>
      </c>
      <c r="E36" s="30">
        <v>14</v>
      </c>
      <c r="F36" s="50" t="s">
        <v>29</v>
      </c>
      <c r="G36" s="22" t="s">
        <v>30</v>
      </c>
      <c r="H36" s="35">
        <f aca="true" t="shared" si="4" ref="H36:K37">H37</f>
        <v>1967.6</v>
      </c>
      <c r="I36" s="18">
        <f t="shared" si="4"/>
        <v>2</v>
      </c>
      <c r="J36" s="35">
        <f t="shared" si="4"/>
        <v>52</v>
      </c>
      <c r="K36" s="18">
        <f t="shared" si="4"/>
        <v>29</v>
      </c>
    </row>
    <row r="37" spans="1:11" ht="50.25" customHeight="1">
      <c r="A37" s="41"/>
      <c r="B37" s="54" t="s">
        <v>56</v>
      </c>
      <c r="C37" s="30">
        <v>911</v>
      </c>
      <c r="D37" s="30" t="s">
        <v>17</v>
      </c>
      <c r="E37" s="31">
        <v>14</v>
      </c>
      <c r="F37" s="13">
        <v>920000</v>
      </c>
      <c r="G37" s="22" t="s">
        <v>30</v>
      </c>
      <c r="H37" s="36">
        <f t="shared" si="4"/>
        <v>1967.6</v>
      </c>
      <c r="I37" s="19">
        <f t="shared" si="4"/>
        <v>2</v>
      </c>
      <c r="J37" s="36">
        <f t="shared" si="4"/>
        <v>52</v>
      </c>
      <c r="K37" s="19">
        <f t="shared" si="4"/>
        <v>29</v>
      </c>
    </row>
    <row r="38" spans="1:11" ht="31.5">
      <c r="A38" s="41"/>
      <c r="B38" s="54" t="s">
        <v>57</v>
      </c>
      <c r="C38" s="30">
        <v>911</v>
      </c>
      <c r="D38" s="30" t="s">
        <v>17</v>
      </c>
      <c r="E38" s="31">
        <v>14</v>
      </c>
      <c r="F38" s="13">
        <v>920300</v>
      </c>
      <c r="G38" s="24">
        <v>500</v>
      </c>
      <c r="H38" s="36">
        <v>1967.6</v>
      </c>
      <c r="I38" s="19">
        <v>2</v>
      </c>
      <c r="J38" s="36">
        <v>52</v>
      </c>
      <c r="K38" s="19">
        <v>29</v>
      </c>
    </row>
    <row r="39" spans="1:11" ht="33" customHeight="1">
      <c r="A39" s="41"/>
      <c r="B39" s="53" t="s">
        <v>23</v>
      </c>
      <c r="C39" s="30">
        <v>911</v>
      </c>
      <c r="D39" s="30" t="s">
        <v>18</v>
      </c>
      <c r="E39" s="30">
        <v>0</v>
      </c>
      <c r="F39" s="52" t="s">
        <v>29</v>
      </c>
      <c r="G39" s="22" t="s">
        <v>30</v>
      </c>
      <c r="H39" s="35">
        <f aca="true" t="shared" si="5" ref="H39:K42">H40</f>
        <v>29.9</v>
      </c>
      <c r="I39" s="18">
        <f t="shared" si="5"/>
        <v>28</v>
      </c>
      <c r="J39" s="35">
        <f t="shared" si="5"/>
        <v>31.9</v>
      </c>
      <c r="K39" s="18">
        <f t="shared" si="5"/>
        <v>31.9</v>
      </c>
    </row>
    <row r="40" spans="1:11" ht="15.75">
      <c r="A40" s="41"/>
      <c r="B40" s="54" t="s">
        <v>58</v>
      </c>
      <c r="C40" s="30">
        <v>911</v>
      </c>
      <c r="D40" s="31" t="s">
        <v>18</v>
      </c>
      <c r="E40" s="31" t="s">
        <v>19</v>
      </c>
      <c r="F40" s="50" t="s">
        <v>29</v>
      </c>
      <c r="G40" s="22" t="s">
        <v>30</v>
      </c>
      <c r="H40" s="34">
        <f t="shared" si="5"/>
        <v>29.9</v>
      </c>
      <c r="I40" s="17">
        <f t="shared" si="5"/>
        <v>28</v>
      </c>
      <c r="J40" s="34">
        <f t="shared" si="5"/>
        <v>31.9</v>
      </c>
      <c r="K40" s="17">
        <f t="shared" si="5"/>
        <v>31.9</v>
      </c>
    </row>
    <row r="41" spans="1:11" ht="31.5">
      <c r="A41" s="41"/>
      <c r="B41" s="54" t="s">
        <v>37</v>
      </c>
      <c r="C41" s="30">
        <v>911</v>
      </c>
      <c r="D41" s="31" t="s">
        <v>18</v>
      </c>
      <c r="E41" s="31" t="s">
        <v>19</v>
      </c>
      <c r="F41" s="50" t="s">
        <v>67</v>
      </c>
      <c r="G41" s="22" t="s">
        <v>30</v>
      </c>
      <c r="H41" s="34">
        <f t="shared" si="5"/>
        <v>29.9</v>
      </c>
      <c r="I41" s="17">
        <f t="shared" si="5"/>
        <v>28</v>
      </c>
      <c r="J41" s="34">
        <f t="shared" si="5"/>
        <v>31.9</v>
      </c>
      <c r="K41" s="17">
        <f t="shared" si="5"/>
        <v>31.9</v>
      </c>
    </row>
    <row r="42" spans="1:11" ht="18.75" customHeight="1">
      <c r="A42" s="41"/>
      <c r="B42" s="54" t="s">
        <v>59</v>
      </c>
      <c r="C42" s="30">
        <v>911</v>
      </c>
      <c r="D42" s="31" t="s">
        <v>18</v>
      </c>
      <c r="E42" s="31" t="s">
        <v>19</v>
      </c>
      <c r="F42" s="50" t="s">
        <v>66</v>
      </c>
      <c r="G42" s="22" t="s">
        <v>30</v>
      </c>
      <c r="H42" s="34">
        <f t="shared" si="5"/>
        <v>29.9</v>
      </c>
      <c r="I42" s="17">
        <f t="shared" si="5"/>
        <v>28</v>
      </c>
      <c r="J42" s="34">
        <f t="shared" si="5"/>
        <v>31.9</v>
      </c>
      <c r="K42" s="17">
        <f t="shared" si="5"/>
        <v>31.9</v>
      </c>
    </row>
    <row r="43" spans="1:11" ht="31.5">
      <c r="A43" s="41"/>
      <c r="B43" s="54" t="s">
        <v>32</v>
      </c>
      <c r="C43" s="30">
        <v>911</v>
      </c>
      <c r="D43" s="31" t="s">
        <v>18</v>
      </c>
      <c r="E43" s="31" t="s">
        <v>19</v>
      </c>
      <c r="F43" s="50" t="s">
        <v>66</v>
      </c>
      <c r="G43" s="24">
        <v>500</v>
      </c>
      <c r="H43" s="34">
        <v>29.9</v>
      </c>
      <c r="I43" s="17">
        <v>28</v>
      </c>
      <c r="J43" s="34">
        <v>31.9</v>
      </c>
      <c r="K43" s="17">
        <v>31.9</v>
      </c>
    </row>
    <row r="44" spans="1:11" ht="15.75">
      <c r="A44" s="41"/>
      <c r="B44" s="30" t="s">
        <v>24</v>
      </c>
      <c r="C44" s="30">
        <v>911</v>
      </c>
      <c r="D44" s="30" t="s">
        <v>25</v>
      </c>
      <c r="E44" s="55" t="s">
        <v>62</v>
      </c>
      <c r="F44" s="52" t="s">
        <v>29</v>
      </c>
      <c r="G44" s="22" t="s">
        <v>30</v>
      </c>
      <c r="H44" s="35">
        <f>H45+H49</f>
        <v>3044.5</v>
      </c>
      <c r="I44" s="18">
        <f>I45+I49</f>
        <v>315.9</v>
      </c>
      <c r="J44" s="35">
        <f>J45+J49</f>
        <v>1064</v>
      </c>
      <c r="K44" s="18">
        <f>K45+K49</f>
        <v>895.1</v>
      </c>
    </row>
    <row r="45" spans="1:11" ht="15.75">
      <c r="A45" s="41"/>
      <c r="B45" s="55" t="s">
        <v>38</v>
      </c>
      <c r="C45" s="30">
        <v>911</v>
      </c>
      <c r="D45" s="55" t="s">
        <v>25</v>
      </c>
      <c r="E45" s="55" t="s">
        <v>18</v>
      </c>
      <c r="F45" s="52" t="s">
        <v>29</v>
      </c>
      <c r="G45" s="22" t="s">
        <v>30</v>
      </c>
      <c r="H45" s="37">
        <f aca="true" t="shared" si="6" ref="H45:K47">H46</f>
        <v>1183.4</v>
      </c>
      <c r="I45" s="20">
        <f t="shared" si="6"/>
        <v>7</v>
      </c>
      <c r="J45" s="37">
        <f t="shared" si="6"/>
        <v>305</v>
      </c>
      <c r="K45" s="20">
        <f t="shared" si="6"/>
        <v>271</v>
      </c>
    </row>
    <row r="46" spans="1:11" ht="18.75" customHeight="1">
      <c r="A46" s="41"/>
      <c r="B46" s="54" t="s">
        <v>39</v>
      </c>
      <c r="C46" s="30">
        <v>911</v>
      </c>
      <c r="D46" s="31" t="s">
        <v>25</v>
      </c>
      <c r="E46" s="31" t="s">
        <v>18</v>
      </c>
      <c r="F46" s="13">
        <v>3510000</v>
      </c>
      <c r="G46" s="22" t="s">
        <v>30</v>
      </c>
      <c r="H46" s="36">
        <f t="shared" si="6"/>
        <v>1183.4</v>
      </c>
      <c r="I46" s="19">
        <f t="shared" si="6"/>
        <v>7</v>
      </c>
      <c r="J46" s="36">
        <f t="shared" si="6"/>
        <v>305</v>
      </c>
      <c r="K46" s="19">
        <f t="shared" si="6"/>
        <v>271</v>
      </c>
    </row>
    <row r="47" spans="1:11" ht="18" customHeight="1">
      <c r="A47" s="41"/>
      <c r="B47" s="54" t="s">
        <v>40</v>
      </c>
      <c r="C47" s="30">
        <v>911</v>
      </c>
      <c r="D47" s="31" t="s">
        <v>25</v>
      </c>
      <c r="E47" s="31" t="s">
        <v>18</v>
      </c>
      <c r="F47" s="13">
        <v>3510500</v>
      </c>
      <c r="G47" s="22" t="s">
        <v>30</v>
      </c>
      <c r="H47" s="36">
        <f t="shared" si="6"/>
        <v>1183.4</v>
      </c>
      <c r="I47" s="19">
        <f t="shared" si="6"/>
        <v>7</v>
      </c>
      <c r="J47" s="36">
        <f t="shared" si="6"/>
        <v>305</v>
      </c>
      <c r="K47" s="19">
        <f t="shared" si="6"/>
        <v>271</v>
      </c>
    </row>
    <row r="48" spans="1:11" ht="34.5" customHeight="1">
      <c r="A48" s="41"/>
      <c r="B48" s="54" t="s">
        <v>32</v>
      </c>
      <c r="C48" s="30">
        <v>911</v>
      </c>
      <c r="D48" s="31" t="s">
        <v>25</v>
      </c>
      <c r="E48" s="31" t="s">
        <v>18</v>
      </c>
      <c r="F48" s="13">
        <v>3510500</v>
      </c>
      <c r="G48" s="24">
        <v>500</v>
      </c>
      <c r="H48" s="36">
        <v>1183.4</v>
      </c>
      <c r="I48" s="19">
        <v>7</v>
      </c>
      <c r="J48" s="36">
        <v>305</v>
      </c>
      <c r="K48" s="19">
        <v>271</v>
      </c>
    </row>
    <row r="49" spans="1:11" ht="18" customHeight="1">
      <c r="A49" s="41"/>
      <c r="B49" s="54" t="s">
        <v>41</v>
      </c>
      <c r="C49" s="30">
        <v>911</v>
      </c>
      <c r="D49" s="31" t="s">
        <v>25</v>
      </c>
      <c r="E49" s="31" t="s">
        <v>19</v>
      </c>
      <c r="F49" s="13">
        <v>0</v>
      </c>
      <c r="G49" s="22" t="s">
        <v>30</v>
      </c>
      <c r="H49" s="36">
        <f>H50</f>
        <v>1861.1</v>
      </c>
      <c r="I49" s="19">
        <f>I50</f>
        <v>308.9</v>
      </c>
      <c r="J49" s="36">
        <f>J50</f>
        <v>759</v>
      </c>
      <c r="K49" s="19">
        <f>K50</f>
        <v>624.1</v>
      </c>
    </row>
    <row r="50" spans="1:11" ht="16.5" customHeight="1">
      <c r="A50" s="41"/>
      <c r="B50" s="54" t="s">
        <v>41</v>
      </c>
      <c r="C50" s="30">
        <v>911</v>
      </c>
      <c r="D50" s="31" t="s">
        <v>25</v>
      </c>
      <c r="E50" s="31" t="s">
        <v>19</v>
      </c>
      <c r="F50" s="13">
        <v>6000000</v>
      </c>
      <c r="G50" s="22" t="s">
        <v>30</v>
      </c>
      <c r="H50" s="36">
        <f>H51+H53+H55+H57+H59</f>
        <v>1861.1</v>
      </c>
      <c r="I50" s="19">
        <f>I51+I53+I55+I57+I59</f>
        <v>308.9</v>
      </c>
      <c r="J50" s="36">
        <f>J51+J53+J55+J57+J59</f>
        <v>759</v>
      </c>
      <c r="K50" s="19">
        <f>K51+K53+K55+K57+K59</f>
        <v>624.1</v>
      </c>
    </row>
    <row r="51" spans="1:11" ht="15.75">
      <c r="A51" s="41"/>
      <c r="B51" s="54" t="s">
        <v>43</v>
      </c>
      <c r="C51" s="30">
        <v>911</v>
      </c>
      <c r="D51" s="31" t="s">
        <v>25</v>
      </c>
      <c r="E51" s="31" t="s">
        <v>19</v>
      </c>
      <c r="F51" s="13">
        <v>6000100</v>
      </c>
      <c r="G51" s="22" t="s">
        <v>30</v>
      </c>
      <c r="H51" s="36">
        <v>281.1</v>
      </c>
      <c r="I51" s="19">
        <f>I52</f>
        <v>178.9</v>
      </c>
      <c r="J51" s="36">
        <f>J52</f>
        <v>334</v>
      </c>
      <c r="K51" s="19">
        <f>K52</f>
        <v>330.8</v>
      </c>
    </row>
    <row r="52" spans="1:11" ht="34.5" customHeight="1">
      <c r="A52" s="41"/>
      <c r="B52" s="54" t="s">
        <v>32</v>
      </c>
      <c r="C52" s="30">
        <v>911</v>
      </c>
      <c r="D52" s="31" t="s">
        <v>25</v>
      </c>
      <c r="E52" s="31" t="s">
        <v>19</v>
      </c>
      <c r="F52" s="13">
        <v>6000100</v>
      </c>
      <c r="G52" s="24">
        <v>500</v>
      </c>
      <c r="H52" s="36">
        <v>251.1</v>
      </c>
      <c r="I52" s="19">
        <v>178.9</v>
      </c>
      <c r="J52" s="36">
        <v>334</v>
      </c>
      <c r="K52" s="19">
        <v>330.8</v>
      </c>
    </row>
    <row r="53" spans="1:11" ht="46.5" customHeight="1">
      <c r="A53" s="41"/>
      <c r="B53" s="54" t="s">
        <v>44</v>
      </c>
      <c r="C53" s="30">
        <v>911</v>
      </c>
      <c r="D53" s="31" t="s">
        <v>25</v>
      </c>
      <c r="E53" s="31" t="s">
        <v>19</v>
      </c>
      <c r="F53" s="13">
        <v>6000200</v>
      </c>
      <c r="G53" s="22" t="s">
        <v>30</v>
      </c>
      <c r="H53" s="36">
        <f>H54</f>
        <v>1200</v>
      </c>
      <c r="I53" s="19">
        <f>I54</f>
        <v>90</v>
      </c>
      <c r="J53" s="36">
        <f>J54</f>
        <v>320</v>
      </c>
      <c r="K53" s="19">
        <f>K54</f>
        <v>204.3</v>
      </c>
    </row>
    <row r="54" spans="1:11" ht="29.25" customHeight="1">
      <c r="A54" s="41"/>
      <c r="B54" s="54" t="s">
        <v>32</v>
      </c>
      <c r="C54" s="30">
        <v>911</v>
      </c>
      <c r="D54" s="31" t="s">
        <v>25</v>
      </c>
      <c r="E54" s="31" t="s">
        <v>19</v>
      </c>
      <c r="F54" s="13">
        <v>6000200</v>
      </c>
      <c r="G54" s="24">
        <v>500</v>
      </c>
      <c r="H54" s="36">
        <v>1200</v>
      </c>
      <c r="I54" s="19">
        <v>90</v>
      </c>
      <c r="J54" s="36">
        <v>320</v>
      </c>
      <c r="K54" s="19">
        <v>204.3</v>
      </c>
    </row>
    <row r="55" spans="1:11" ht="15.75">
      <c r="A55" s="41"/>
      <c r="B55" s="54" t="s">
        <v>45</v>
      </c>
      <c r="C55" s="30">
        <v>911</v>
      </c>
      <c r="D55" s="31" t="s">
        <v>25</v>
      </c>
      <c r="E55" s="31" t="s">
        <v>19</v>
      </c>
      <c r="F55" s="13">
        <v>6000300</v>
      </c>
      <c r="G55" s="22" t="s">
        <v>30</v>
      </c>
      <c r="H55" s="36">
        <f>H56</f>
        <v>25</v>
      </c>
      <c r="I55" s="19">
        <f>I56</f>
        <v>0</v>
      </c>
      <c r="J55" s="36">
        <f>J56</f>
        <v>25</v>
      </c>
      <c r="K55" s="19">
        <f>K56</f>
        <v>25</v>
      </c>
    </row>
    <row r="56" spans="1:11" ht="31.5">
      <c r="A56" s="41"/>
      <c r="B56" s="54" t="s">
        <v>32</v>
      </c>
      <c r="C56" s="30">
        <v>911</v>
      </c>
      <c r="D56" s="31" t="s">
        <v>25</v>
      </c>
      <c r="E56" s="31" t="s">
        <v>19</v>
      </c>
      <c r="F56" s="13">
        <v>6000300</v>
      </c>
      <c r="G56" s="24">
        <v>500</v>
      </c>
      <c r="H56" s="36">
        <v>25</v>
      </c>
      <c r="I56" s="19"/>
      <c r="J56" s="36">
        <v>25</v>
      </c>
      <c r="K56" s="19">
        <v>25</v>
      </c>
    </row>
    <row r="57" spans="1:11" ht="31.5">
      <c r="A57" s="41"/>
      <c r="B57" s="54" t="s">
        <v>60</v>
      </c>
      <c r="C57" s="30">
        <v>911</v>
      </c>
      <c r="D57" s="31" t="s">
        <v>25</v>
      </c>
      <c r="E57" s="31" t="s">
        <v>19</v>
      </c>
      <c r="F57" s="13">
        <v>6000400</v>
      </c>
      <c r="G57" s="24">
        <v>0</v>
      </c>
      <c r="H57" s="36">
        <f>H58</f>
        <v>10</v>
      </c>
      <c r="I57" s="19">
        <f>I58</f>
        <v>5</v>
      </c>
      <c r="J57" s="36">
        <f>J58</f>
        <v>10</v>
      </c>
      <c r="K57" s="19">
        <f>K58</f>
        <v>10</v>
      </c>
    </row>
    <row r="58" spans="1:11" ht="31.5">
      <c r="A58" s="41"/>
      <c r="B58" s="54" t="s">
        <v>32</v>
      </c>
      <c r="C58" s="30">
        <v>911</v>
      </c>
      <c r="D58" s="31" t="s">
        <v>25</v>
      </c>
      <c r="E58" s="31" t="s">
        <v>19</v>
      </c>
      <c r="F58" s="13">
        <v>6000400</v>
      </c>
      <c r="G58" s="24">
        <v>500</v>
      </c>
      <c r="H58" s="36">
        <v>10</v>
      </c>
      <c r="I58" s="19">
        <v>5</v>
      </c>
      <c r="J58" s="36">
        <v>10</v>
      </c>
      <c r="K58" s="19">
        <v>10</v>
      </c>
    </row>
    <row r="59" spans="1:11" ht="31.5">
      <c r="A59" s="41"/>
      <c r="B59" s="54" t="s">
        <v>46</v>
      </c>
      <c r="C59" s="30">
        <v>911</v>
      </c>
      <c r="D59" s="31" t="s">
        <v>25</v>
      </c>
      <c r="E59" s="31" t="s">
        <v>19</v>
      </c>
      <c r="F59" s="13">
        <v>6000500</v>
      </c>
      <c r="G59" s="24">
        <v>0</v>
      </c>
      <c r="H59" s="36">
        <f>H60</f>
        <v>345</v>
      </c>
      <c r="I59" s="19">
        <f>I60</f>
        <v>35</v>
      </c>
      <c r="J59" s="36">
        <f>J60</f>
        <v>70</v>
      </c>
      <c r="K59" s="19">
        <f>K60</f>
        <v>54</v>
      </c>
    </row>
    <row r="60" spans="1:11" ht="18.75" customHeight="1">
      <c r="A60" s="41"/>
      <c r="B60" s="54" t="s">
        <v>32</v>
      </c>
      <c r="C60" s="30">
        <v>911</v>
      </c>
      <c r="D60" s="31" t="s">
        <v>25</v>
      </c>
      <c r="E60" s="31" t="s">
        <v>19</v>
      </c>
      <c r="F60" s="13">
        <v>6000500</v>
      </c>
      <c r="G60" s="24">
        <v>500</v>
      </c>
      <c r="H60" s="36">
        <f>55+290</f>
        <v>345</v>
      </c>
      <c r="I60" s="19">
        <v>35</v>
      </c>
      <c r="J60" s="36">
        <v>70</v>
      </c>
      <c r="K60" s="19">
        <v>54</v>
      </c>
    </row>
    <row r="61" spans="1:11" ht="31.5">
      <c r="A61" s="41"/>
      <c r="B61" s="53" t="s">
        <v>61</v>
      </c>
      <c r="C61" s="30">
        <v>911</v>
      </c>
      <c r="D61" s="30" t="s">
        <v>26</v>
      </c>
      <c r="E61" s="57" t="s">
        <v>62</v>
      </c>
      <c r="F61" s="52" t="s">
        <v>29</v>
      </c>
      <c r="G61" s="22" t="s">
        <v>30</v>
      </c>
      <c r="H61" s="35">
        <f aca="true" t="shared" si="7" ref="H61:K64">H62</f>
        <v>10</v>
      </c>
      <c r="I61" s="18">
        <f t="shared" si="7"/>
        <v>3</v>
      </c>
      <c r="J61" s="35">
        <f t="shared" si="7"/>
        <v>11</v>
      </c>
      <c r="K61" s="18">
        <f t="shared" si="7"/>
        <v>11</v>
      </c>
    </row>
    <row r="62" spans="1:11" ht="15.75">
      <c r="A62" s="41"/>
      <c r="B62" s="54" t="s">
        <v>47</v>
      </c>
      <c r="C62" s="30">
        <v>911</v>
      </c>
      <c r="D62" s="31" t="s">
        <v>26</v>
      </c>
      <c r="E62" s="31" t="s">
        <v>27</v>
      </c>
      <c r="F62" s="52" t="s">
        <v>29</v>
      </c>
      <c r="G62" s="22" t="s">
        <v>30</v>
      </c>
      <c r="H62" s="36">
        <f t="shared" si="7"/>
        <v>10</v>
      </c>
      <c r="I62" s="19">
        <f t="shared" si="7"/>
        <v>3</v>
      </c>
      <c r="J62" s="36">
        <f t="shared" si="7"/>
        <v>11</v>
      </c>
      <c r="K62" s="19">
        <f t="shared" si="7"/>
        <v>11</v>
      </c>
    </row>
    <row r="63" spans="1:11" ht="38.25" customHeight="1">
      <c r="A63" s="41"/>
      <c r="B63" s="54" t="s">
        <v>48</v>
      </c>
      <c r="C63" s="30">
        <v>911</v>
      </c>
      <c r="D63" s="31" t="s">
        <v>26</v>
      </c>
      <c r="E63" s="31" t="s">
        <v>27</v>
      </c>
      <c r="F63" s="13">
        <v>5120000</v>
      </c>
      <c r="G63" s="22" t="s">
        <v>30</v>
      </c>
      <c r="H63" s="36">
        <f t="shared" si="7"/>
        <v>10</v>
      </c>
      <c r="I63" s="19">
        <f t="shared" si="7"/>
        <v>3</v>
      </c>
      <c r="J63" s="36">
        <f t="shared" si="7"/>
        <v>11</v>
      </c>
      <c r="K63" s="19">
        <f t="shared" si="7"/>
        <v>11</v>
      </c>
    </row>
    <row r="64" spans="1:11" ht="45" customHeight="1">
      <c r="A64" s="41"/>
      <c r="B64" s="54" t="s">
        <v>49</v>
      </c>
      <c r="C64" s="30">
        <v>911</v>
      </c>
      <c r="D64" s="31" t="s">
        <v>26</v>
      </c>
      <c r="E64" s="31" t="s">
        <v>27</v>
      </c>
      <c r="F64" s="13">
        <v>5129700</v>
      </c>
      <c r="G64" s="22" t="s">
        <v>30</v>
      </c>
      <c r="H64" s="36">
        <f t="shared" si="7"/>
        <v>10</v>
      </c>
      <c r="I64" s="19">
        <f t="shared" si="7"/>
        <v>3</v>
      </c>
      <c r="J64" s="36">
        <f t="shared" si="7"/>
        <v>11</v>
      </c>
      <c r="K64" s="19">
        <f t="shared" si="7"/>
        <v>11</v>
      </c>
    </row>
    <row r="65" spans="1:11" ht="48.75" customHeight="1">
      <c r="A65" s="41"/>
      <c r="B65" s="54" t="s">
        <v>32</v>
      </c>
      <c r="C65" s="30">
        <v>911</v>
      </c>
      <c r="D65" s="31" t="s">
        <v>26</v>
      </c>
      <c r="E65" s="31" t="s">
        <v>27</v>
      </c>
      <c r="F65" s="13">
        <v>5129700</v>
      </c>
      <c r="G65" s="24">
        <v>500</v>
      </c>
      <c r="H65" s="36">
        <v>10</v>
      </c>
      <c r="I65" s="19">
        <v>3</v>
      </c>
      <c r="J65" s="36">
        <v>11</v>
      </c>
      <c r="K65" s="19">
        <v>11</v>
      </c>
    </row>
    <row r="66" spans="1:11" ht="33" customHeight="1">
      <c r="A66" s="41"/>
      <c r="B66" s="53" t="s">
        <v>28</v>
      </c>
      <c r="C66" s="30">
        <v>911</v>
      </c>
      <c r="D66" s="30">
        <v>11</v>
      </c>
      <c r="E66" s="57" t="s">
        <v>65</v>
      </c>
      <c r="F66" s="52" t="s">
        <v>29</v>
      </c>
      <c r="G66" s="22" t="s">
        <v>30</v>
      </c>
      <c r="H66" s="35">
        <f aca="true" t="shared" si="8" ref="H66:K67">H67</f>
        <v>6</v>
      </c>
      <c r="I66" s="18">
        <f t="shared" si="8"/>
        <v>6</v>
      </c>
      <c r="J66" s="35">
        <f t="shared" si="8"/>
        <v>6</v>
      </c>
      <c r="K66" s="18">
        <f t="shared" si="8"/>
        <v>6</v>
      </c>
    </row>
    <row r="67" spans="1:11" ht="15.75">
      <c r="A67" s="41"/>
      <c r="B67" s="56" t="s">
        <v>50</v>
      </c>
      <c r="C67" s="30">
        <v>911</v>
      </c>
      <c r="D67" s="25">
        <v>11</v>
      </c>
      <c r="E67" s="25" t="s">
        <v>20</v>
      </c>
      <c r="F67" s="50" t="s">
        <v>29</v>
      </c>
      <c r="G67" s="23" t="s">
        <v>30</v>
      </c>
      <c r="H67" s="36">
        <f t="shared" si="8"/>
        <v>6</v>
      </c>
      <c r="I67" s="19">
        <f t="shared" si="8"/>
        <v>6</v>
      </c>
      <c r="J67" s="36">
        <f t="shared" si="8"/>
        <v>6</v>
      </c>
      <c r="K67" s="19">
        <f t="shared" si="8"/>
        <v>6</v>
      </c>
    </row>
    <row r="68" spans="1:11" ht="15.75">
      <c r="A68" s="41"/>
      <c r="B68" s="56" t="s">
        <v>28</v>
      </c>
      <c r="C68" s="30">
        <v>911</v>
      </c>
      <c r="D68" s="25">
        <v>11</v>
      </c>
      <c r="E68" s="25" t="s">
        <v>20</v>
      </c>
      <c r="F68" s="8">
        <v>5210000</v>
      </c>
      <c r="G68" s="23" t="s">
        <v>30</v>
      </c>
      <c r="H68" s="36">
        <f aca="true" t="shared" si="9" ref="H68:K69">H69</f>
        <v>6</v>
      </c>
      <c r="I68" s="19">
        <f t="shared" si="9"/>
        <v>6</v>
      </c>
      <c r="J68" s="36">
        <f t="shared" si="9"/>
        <v>6</v>
      </c>
      <c r="K68" s="19">
        <f t="shared" si="9"/>
        <v>6</v>
      </c>
    </row>
    <row r="69" spans="1:11" ht="20.25" customHeight="1">
      <c r="A69" s="41"/>
      <c r="B69" s="56" t="s">
        <v>63</v>
      </c>
      <c r="C69" s="30">
        <v>911</v>
      </c>
      <c r="D69" s="25">
        <v>11</v>
      </c>
      <c r="E69" s="25" t="s">
        <v>20</v>
      </c>
      <c r="F69" s="8">
        <v>5210600</v>
      </c>
      <c r="G69" s="7" t="s">
        <v>64</v>
      </c>
      <c r="H69" s="36">
        <f t="shared" si="9"/>
        <v>6</v>
      </c>
      <c r="I69" s="19">
        <f t="shared" si="9"/>
        <v>6</v>
      </c>
      <c r="J69" s="36">
        <f t="shared" si="9"/>
        <v>6</v>
      </c>
      <c r="K69" s="19">
        <f t="shared" si="9"/>
        <v>6</v>
      </c>
    </row>
    <row r="70" spans="1:11" ht="15.75">
      <c r="A70" s="41"/>
      <c r="B70" s="56" t="s">
        <v>50</v>
      </c>
      <c r="C70" s="30">
        <v>911</v>
      </c>
      <c r="D70" s="25">
        <v>11</v>
      </c>
      <c r="E70" s="25" t="s">
        <v>20</v>
      </c>
      <c r="F70" s="8">
        <v>5210600</v>
      </c>
      <c r="G70" s="25" t="s">
        <v>64</v>
      </c>
      <c r="H70" s="36">
        <v>6</v>
      </c>
      <c r="I70" s="19">
        <v>6</v>
      </c>
      <c r="J70" s="36">
        <v>6</v>
      </c>
      <c r="K70" s="21">
        <v>6</v>
      </c>
    </row>
    <row r="71" spans="1:11" ht="27" customHeight="1">
      <c r="A71" s="6">
        <v>5</v>
      </c>
      <c r="B71" s="47" t="s">
        <v>72</v>
      </c>
      <c r="C71" s="48"/>
      <c r="D71" s="48"/>
      <c r="E71" s="48"/>
      <c r="F71" s="48"/>
      <c r="G71" s="49"/>
      <c r="H71" s="6">
        <v>1634.7</v>
      </c>
      <c r="I71" s="6">
        <v>862.6</v>
      </c>
      <c r="J71" s="6">
        <v>1634.7</v>
      </c>
      <c r="K71" s="6">
        <v>1634.7</v>
      </c>
    </row>
    <row r="72" spans="1:11" ht="15">
      <c r="A72" s="6">
        <v>6</v>
      </c>
      <c r="B72" s="5" t="s">
        <v>73</v>
      </c>
      <c r="C72" s="5"/>
      <c r="D72" s="5"/>
      <c r="E72" s="5"/>
      <c r="F72" s="5"/>
      <c r="G72" s="5"/>
      <c r="H72" s="42"/>
      <c r="I72" s="42"/>
      <c r="J72" s="42"/>
      <c r="K72" s="42"/>
    </row>
    <row r="73" spans="1:11" ht="15">
      <c r="A73" s="6"/>
      <c r="B73" s="47" t="s">
        <v>74</v>
      </c>
      <c r="C73" s="48"/>
      <c r="D73" s="48"/>
      <c r="E73" s="48"/>
      <c r="F73" s="48"/>
      <c r="G73" s="49"/>
      <c r="H73" s="46"/>
      <c r="I73" s="46"/>
      <c r="J73" s="46"/>
      <c r="K73" s="46"/>
    </row>
    <row r="74" spans="1:11" ht="30.75" customHeight="1">
      <c r="A74" s="6"/>
      <c r="B74" s="47" t="s">
        <v>75</v>
      </c>
      <c r="C74" s="148" t="s">
        <v>76</v>
      </c>
      <c r="D74" s="148"/>
      <c r="E74" s="148"/>
      <c r="F74" s="48"/>
      <c r="G74" s="49"/>
      <c r="H74" s="6"/>
      <c r="I74" s="6"/>
      <c r="J74" s="6"/>
      <c r="K74" s="6"/>
    </row>
    <row r="75" spans="1:11" ht="15">
      <c r="A75" s="6"/>
      <c r="B75" s="47"/>
      <c r="C75" s="149"/>
      <c r="D75" s="150"/>
      <c r="E75" s="150"/>
      <c r="F75" s="48"/>
      <c r="G75" s="49"/>
      <c r="H75" s="6"/>
      <c r="I75" s="6"/>
      <c r="J75" s="6"/>
      <c r="K75" s="6"/>
    </row>
    <row r="76" spans="1:11" ht="15">
      <c r="A76" s="42">
        <v>7</v>
      </c>
      <c r="B76" s="5" t="s">
        <v>77</v>
      </c>
      <c r="C76" s="5"/>
      <c r="D76" s="5"/>
      <c r="E76" s="5"/>
      <c r="F76" s="5"/>
      <c r="G76" s="5"/>
      <c r="H76" s="42"/>
      <c r="I76" s="42"/>
      <c r="J76" s="42"/>
      <c r="K76" s="42"/>
    </row>
    <row r="77" spans="1:11" ht="15">
      <c r="A77" s="46"/>
      <c r="B77" s="43" t="s">
        <v>78</v>
      </c>
      <c r="C77" s="44"/>
      <c r="D77" s="44"/>
      <c r="E77" s="44"/>
      <c r="F77" s="44"/>
      <c r="G77" s="45"/>
      <c r="H77" s="46"/>
      <c r="I77" s="46"/>
      <c r="J77" s="46"/>
      <c r="K77" s="46"/>
    </row>
    <row r="78" spans="1:11" ht="15">
      <c r="A78" s="58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5">
      <c r="A79" s="59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ht="12.75">
      <c r="A80" s="60"/>
    </row>
    <row r="81" ht="12.75">
      <c r="A81" s="60"/>
    </row>
    <row r="82" ht="12.75">
      <c r="A82" s="60"/>
    </row>
    <row r="83" ht="12.75">
      <c r="A83" s="60"/>
    </row>
    <row r="84" ht="12.75">
      <c r="A84" s="60"/>
    </row>
    <row r="85" ht="12.75">
      <c r="A85" s="60"/>
    </row>
    <row r="86" ht="12.75">
      <c r="A86" s="60"/>
    </row>
    <row r="87" ht="12.75">
      <c r="A87" s="60"/>
    </row>
    <row r="88" ht="12.75">
      <c r="A88" s="60"/>
    </row>
    <row r="89" ht="12.75">
      <c r="A89" s="60"/>
    </row>
    <row r="90" ht="12.75">
      <c r="A90" s="60"/>
    </row>
    <row r="91" ht="12.75">
      <c r="A91" s="60"/>
    </row>
    <row r="92" ht="12.75">
      <c r="A92" s="60"/>
    </row>
    <row r="93" ht="12.75">
      <c r="A93" s="60"/>
    </row>
    <row r="94" ht="12.75">
      <c r="A94" s="60"/>
    </row>
    <row r="95" ht="12.75">
      <c r="A95" s="60"/>
    </row>
    <row r="96" ht="12.75">
      <c r="A96" s="60"/>
    </row>
    <row r="97" ht="12.75">
      <c r="A97" s="60"/>
    </row>
  </sheetData>
  <sheetProtection/>
  <mergeCells count="14">
    <mergeCell ref="A6:I6"/>
    <mergeCell ref="A9:A11"/>
    <mergeCell ref="B9:G11"/>
    <mergeCell ref="J9:K9"/>
    <mergeCell ref="H9:H10"/>
    <mergeCell ref="C74:E74"/>
    <mergeCell ref="C75:E75"/>
    <mergeCell ref="I9:I10"/>
    <mergeCell ref="B16:G16"/>
    <mergeCell ref="B17:G17"/>
    <mergeCell ref="B12:G12"/>
    <mergeCell ref="B13:G13"/>
    <mergeCell ref="B14:G14"/>
    <mergeCell ref="B15:G15"/>
  </mergeCells>
  <printOptions/>
  <pageMargins left="0.75" right="0.75" top="1" bottom="1" header="0.5" footer="0.5"/>
  <pageSetup fitToHeight="4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040"/>
  <sheetViews>
    <sheetView view="pageBreakPreview" zoomScale="85" zoomScaleNormal="75" zoomScaleSheetLayoutView="85" zoomScalePageLayoutView="0" workbookViewId="0" topLeftCell="B1">
      <selection activeCell="B29" sqref="B29"/>
    </sheetView>
  </sheetViews>
  <sheetFormatPr defaultColWidth="9.00390625" defaultRowHeight="12.75"/>
  <cols>
    <col min="1" max="1" width="7.875" style="5" customWidth="1"/>
    <col min="2" max="2" width="46.25390625" style="5" customWidth="1"/>
    <col min="3" max="3" width="10.25390625" style="5" customWidth="1"/>
    <col min="4" max="4" width="11.25390625" style="5" customWidth="1"/>
    <col min="5" max="5" width="12.75390625" style="5" customWidth="1"/>
    <col min="6" max="6" width="13.875" style="5" customWidth="1"/>
    <col min="7" max="7" width="12.25390625" style="5" customWidth="1"/>
    <col min="8" max="8" width="15.25390625" style="5" customWidth="1"/>
    <col min="9" max="9" width="14.00390625" style="5" customWidth="1"/>
    <col min="10" max="10" width="11.25390625" style="5" customWidth="1"/>
    <col min="11" max="11" width="13.00390625" style="5" customWidth="1"/>
    <col min="12" max="12" width="12.25390625" style="5" bestFit="1" customWidth="1"/>
    <col min="13" max="16384" width="9.125" style="5" customWidth="1"/>
  </cols>
  <sheetData>
    <row r="1" spans="8:9" ht="15.75">
      <c r="H1" s="5" t="s">
        <v>79</v>
      </c>
      <c r="I1" s="61" t="s">
        <v>151</v>
      </c>
    </row>
    <row r="2" spans="8:11" ht="15.75">
      <c r="H2" s="61" t="s">
        <v>152</v>
      </c>
      <c r="I2" s="61"/>
      <c r="J2" s="61"/>
      <c r="K2" s="61"/>
    </row>
    <row r="3" spans="8:11" ht="15.75">
      <c r="H3" s="61" t="s">
        <v>86</v>
      </c>
      <c r="I3" s="61"/>
      <c r="J3" s="61"/>
      <c r="K3" s="61"/>
    </row>
    <row r="4" spans="8:11" ht="15.75">
      <c r="H4" s="61" t="s">
        <v>82</v>
      </c>
      <c r="I4" s="61"/>
      <c r="J4" s="61"/>
      <c r="K4" s="61"/>
    </row>
    <row r="5" spans="8:11" ht="15.75">
      <c r="H5" s="61" t="s">
        <v>154</v>
      </c>
      <c r="I5" s="61"/>
      <c r="J5" s="61"/>
      <c r="K5" s="61" t="s">
        <v>155</v>
      </c>
    </row>
    <row r="6" spans="1:9" ht="45.75" customHeight="1">
      <c r="A6" s="161" t="s">
        <v>87</v>
      </c>
      <c r="B6" s="162"/>
      <c r="C6" s="162"/>
      <c r="D6" s="162"/>
      <c r="E6" s="162"/>
      <c r="F6" s="162"/>
      <c r="G6" s="162"/>
      <c r="H6" s="162"/>
      <c r="I6" s="162"/>
    </row>
    <row r="7" spans="1:5" ht="15.75">
      <c r="A7" s="93" t="s">
        <v>82</v>
      </c>
      <c r="D7" s="61"/>
      <c r="E7" s="94" t="s">
        <v>84</v>
      </c>
    </row>
    <row r="8" spans="1:10" ht="15.75">
      <c r="A8" s="95"/>
      <c r="J8" s="5" t="s">
        <v>14</v>
      </c>
    </row>
    <row r="9" spans="1:11" ht="31.5" customHeight="1">
      <c r="A9" s="157" t="s">
        <v>0</v>
      </c>
      <c r="B9" s="158" t="s">
        <v>1</v>
      </c>
      <c r="C9" s="158"/>
      <c r="D9" s="158"/>
      <c r="E9" s="158"/>
      <c r="F9" s="158"/>
      <c r="G9" s="158"/>
      <c r="H9" s="151" t="s">
        <v>91</v>
      </c>
      <c r="I9" s="151" t="s">
        <v>83</v>
      </c>
      <c r="J9" s="158" t="s">
        <v>2</v>
      </c>
      <c r="K9" s="159"/>
    </row>
    <row r="10" spans="1:11" ht="31.5">
      <c r="A10" s="157"/>
      <c r="B10" s="158"/>
      <c r="C10" s="158"/>
      <c r="D10" s="158"/>
      <c r="E10" s="158"/>
      <c r="F10" s="158"/>
      <c r="G10" s="158"/>
      <c r="H10" s="160"/>
      <c r="I10" s="163"/>
      <c r="J10" s="72" t="s">
        <v>15</v>
      </c>
      <c r="K10" s="73" t="s">
        <v>16</v>
      </c>
    </row>
    <row r="11" spans="1:11" ht="15.75">
      <c r="A11" s="157"/>
      <c r="B11" s="158"/>
      <c r="C11" s="158"/>
      <c r="D11" s="158"/>
      <c r="E11" s="158"/>
      <c r="F11" s="158"/>
      <c r="G11" s="158"/>
      <c r="H11" s="96">
        <v>2009</v>
      </c>
      <c r="I11" s="97">
        <v>2010</v>
      </c>
      <c r="J11" s="63">
        <v>2011</v>
      </c>
      <c r="K11" s="77">
        <v>2012</v>
      </c>
    </row>
    <row r="12" spans="1:11" ht="15.75">
      <c r="A12" s="25">
        <v>1</v>
      </c>
      <c r="B12" s="154">
        <v>2</v>
      </c>
      <c r="C12" s="154"/>
      <c r="D12" s="154"/>
      <c r="E12" s="154"/>
      <c r="F12" s="154"/>
      <c r="G12" s="154"/>
      <c r="H12" s="25">
        <v>3</v>
      </c>
      <c r="I12" s="8">
        <v>4</v>
      </c>
      <c r="J12" s="25">
        <v>5</v>
      </c>
      <c r="K12" s="8">
        <v>6</v>
      </c>
    </row>
    <row r="13" spans="1:12" ht="32.25" customHeight="1">
      <c r="A13" s="25" t="s">
        <v>3</v>
      </c>
      <c r="B13" s="153" t="s">
        <v>88</v>
      </c>
      <c r="C13" s="153"/>
      <c r="D13" s="153"/>
      <c r="E13" s="153"/>
      <c r="F13" s="153"/>
      <c r="G13" s="153"/>
      <c r="H13" s="79">
        <v>77372.6</v>
      </c>
      <c r="I13" s="80">
        <v>62554.6</v>
      </c>
      <c r="J13" s="81">
        <v>67558.9</v>
      </c>
      <c r="K13" s="80">
        <v>72288</v>
      </c>
      <c r="L13" s="98"/>
    </row>
    <row r="14" spans="1:11" ht="38.25" customHeight="1">
      <c r="A14" s="25" t="s">
        <v>4</v>
      </c>
      <c r="B14" s="153" t="s">
        <v>89</v>
      </c>
      <c r="C14" s="153"/>
      <c r="D14" s="153"/>
      <c r="E14" s="153"/>
      <c r="F14" s="153"/>
      <c r="G14" s="153"/>
      <c r="H14" s="81">
        <v>125532.5</v>
      </c>
      <c r="I14" s="80">
        <v>68165.1</v>
      </c>
      <c r="J14" s="81">
        <v>73618.3</v>
      </c>
      <c r="K14" s="80">
        <v>78771.6</v>
      </c>
    </row>
    <row r="15" spans="1:11" ht="41.25" customHeight="1">
      <c r="A15" s="25" t="s">
        <v>5</v>
      </c>
      <c r="B15" s="153" t="s">
        <v>90</v>
      </c>
      <c r="C15" s="153"/>
      <c r="D15" s="153"/>
      <c r="E15" s="153"/>
      <c r="F15" s="153"/>
      <c r="G15" s="153"/>
      <c r="H15" s="81">
        <f>H13-H14</f>
        <v>-48159.899999999994</v>
      </c>
      <c r="I15" s="81">
        <f>I13-I14</f>
        <v>-5610.500000000007</v>
      </c>
      <c r="J15" s="81">
        <f>J13-J14</f>
        <v>-6059.400000000009</v>
      </c>
      <c r="K15" s="81">
        <f>K13-K14</f>
        <v>-6483.600000000006</v>
      </c>
    </row>
    <row r="16" spans="1:11" ht="15.75">
      <c r="A16" s="25">
        <v>4</v>
      </c>
      <c r="B16" s="153" t="s">
        <v>6</v>
      </c>
      <c r="C16" s="153"/>
      <c r="D16" s="153"/>
      <c r="E16" s="153"/>
      <c r="F16" s="153"/>
      <c r="G16" s="153"/>
      <c r="H16" s="81">
        <v>123532.5</v>
      </c>
      <c r="I16" s="80">
        <v>68165.1</v>
      </c>
      <c r="J16" s="81">
        <v>73618.3</v>
      </c>
      <c r="K16" s="80">
        <v>78771.6</v>
      </c>
    </row>
    <row r="17" spans="1:11" ht="16.5" customHeight="1">
      <c r="A17" s="39"/>
      <c r="B17" s="153" t="s">
        <v>7</v>
      </c>
      <c r="C17" s="153"/>
      <c r="D17" s="153"/>
      <c r="E17" s="153"/>
      <c r="F17" s="153"/>
      <c r="G17" s="153"/>
      <c r="H17" s="82"/>
      <c r="I17" s="82"/>
      <c r="J17" s="82"/>
      <c r="K17" s="82"/>
    </row>
    <row r="18" spans="1:11" s="102" customFormat="1" ht="76.5" customHeight="1">
      <c r="A18" s="64"/>
      <c r="B18" s="99" t="s">
        <v>8</v>
      </c>
      <c r="C18" s="99" t="s">
        <v>9</v>
      </c>
      <c r="D18" s="99" t="s">
        <v>10</v>
      </c>
      <c r="E18" s="99" t="s">
        <v>11</v>
      </c>
      <c r="F18" s="100" t="s">
        <v>12</v>
      </c>
      <c r="G18" s="101" t="s">
        <v>13</v>
      </c>
      <c r="H18" s="134"/>
      <c r="I18" s="84"/>
      <c r="J18" s="83"/>
      <c r="K18" s="84"/>
    </row>
    <row r="19" spans="1:69" ht="24.75" customHeight="1">
      <c r="A19" s="40"/>
      <c r="B19" s="53" t="s">
        <v>51</v>
      </c>
      <c r="C19" s="63">
        <v>911</v>
      </c>
      <c r="D19" s="63" t="s">
        <v>17</v>
      </c>
      <c r="E19" s="109" t="s">
        <v>98</v>
      </c>
      <c r="F19" s="110" t="s">
        <v>29</v>
      </c>
      <c r="G19" s="111" t="s">
        <v>30</v>
      </c>
      <c r="H19" s="135">
        <v>17211.9</v>
      </c>
      <c r="I19" s="112">
        <v>20480.9</v>
      </c>
      <c r="J19" s="113">
        <f aca="true" t="shared" si="0" ref="J19:J81">I19/100*108</f>
        <v>22119.372000000003</v>
      </c>
      <c r="K19" s="69">
        <f>J19/100*107</f>
        <v>23667.728040000005</v>
      </c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</row>
    <row r="20" spans="1:69" ht="50.25" customHeight="1">
      <c r="A20" s="40"/>
      <c r="B20" s="54" t="s">
        <v>52</v>
      </c>
      <c r="C20" s="63">
        <v>911</v>
      </c>
      <c r="D20" s="63" t="s">
        <v>17</v>
      </c>
      <c r="E20" s="109" t="s">
        <v>18</v>
      </c>
      <c r="F20" s="110" t="s">
        <v>29</v>
      </c>
      <c r="G20" s="111" t="s">
        <v>30</v>
      </c>
      <c r="H20" s="135">
        <v>421.8</v>
      </c>
      <c r="I20" s="112">
        <v>421.8</v>
      </c>
      <c r="J20" s="113">
        <f t="shared" si="0"/>
        <v>455.544</v>
      </c>
      <c r="K20" s="69">
        <f aca="true" t="shared" si="1" ref="K20:K34">J20/100*107</f>
        <v>487.43208</v>
      </c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</row>
    <row r="21" spans="1:69" ht="46.5" customHeight="1">
      <c r="A21" s="40"/>
      <c r="B21" s="54" t="s">
        <v>53</v>
      </c>
      <c r="C21" s="63">
        <v>911</v>
      </c>
      <c r="D21" s="72" t="s">
        <v>17</v>
      </c>
      <c r="E21" s="72" t="s">
        <v>18</v>
      </c>
      <c r="F21" s="110" t="s">
        <v>69</v>
      </c>
      <c r="G21" s="111" t="s">
        <v>30</v>
      </c>
      <c r="H21" s="134">
        <v>421.8</v>
      </c>
      <c r="I21" s="84">
        <v>421.8</v>
      </c>
      <c r="J21" s="113">
        <f t="shared" si="0"/>
        <v>455.544</v>
      </c>
      <c r="K21" s="69">
        <f t="shared" si="1"/>
        <v>487.43208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</row>
    <row r="22" spans="1:69" ht="25.5" customHeight="1">
      <c r="A22" s="40"/>
      <c r="B22" s="54" t="s">
        <v>54</v>
      </c>
      <c r="C22" s="63">
        <v>911</v>
      </c>
      <c r="D22" s="72" t="s">
        <v>17</v>
      </c>
      <c r="E22" s="72" t="s">
        <v>18</v>
      </c>
      <c r="F22" s="110" t="s">
        <v>71</v>
      </c>
      <c r="G22" s="111" t="s">
        <v>30</v>
      </c>
      <c r="H22" s="134">
        <v>421.8</v>
      </c>
      <c r="I22" s="84">
        <v>421.8</v>
      </c>
      <c r="J22" s="113">
        <f t="shared" si="0"/>
        <v>455.544</v>
      </c>
      <c r="K22" s="69">
        <f t="shared" si="1"/>
        <v>487.43208</v>
      </c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</row>
    <row r="23" spans="1:69" ht="31.5">
      <c r="A23" s="40"/>
      <c r="B23" s="54" t="s">
        <v>32</v>
      </c>
      <c r="C23" s="63">
        <v>911</v>
      </c>
      <c r="D23" s="72" t="s">
        <v>17</v>
      </c>
      <c r="E23" s="72" t="s">
        <v>18</v>
      </c>
      <c r="F23" s="110" t="s">
        <v>71</v>
      </c>
      <c r="G23" s="75">
        <v>500</v>
      </c>
      <c r="H23" s="134">
        <v>421.8</v>
      </c>
      <c r="I23" s="84">
        <v>421.8</v>
      </c>
      <c r="J23" s="113">
        <f t="shared" si="0"/>
        <v>455.544</v>
      </c>
      <c r="K23" s="69">
        <f t="shared" si="1"/>
        <v>487.43208</v>
      </c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</row>
    <row r="24" spans="1:69" ht="63">
      <c r="A24" s="40"/>
      <c r="B24" s="54" t="s">
        <v>33</v>
      </c>
      <c r="C24" s="63">
        <v>911</v>
      </c>
      <c r="D24" s="63" t="s">
        <v>17</v>
      </c>
      <c r="E24" s="63" t="s">
        <v>19</v>
      </c>
      <c r="F24" s="110" t="s">
        <v>29</v>
      </c>
      <c r="G24" s="111" t="s">
        <v>30</v>
      </c>
      <c r="H24" s="135">
        <v>403.4</v>
      </c>
      <c r="I24" s="112">
        <v>413.9</v>
      </c>
      <c r="J24" s="113">
        <f t="shared" si="0"/>
        <v>447.01199999999994</v>
      </c>
      <c r="K24" s="69">
        <f t="shared" si="1"/>
        <v>478.30283999999995</v>
      </c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</row>
    <row r="25" spans="1:69" ht="78.75">
      <c r="A25" s="40"/>
      <c r="B25" s="54" t="s">
        <v>31</v>
      </c>
      <c r="C25" s="63">
        <v>911</v>
      </c>
      <c r="D25" s="63" t="s">
        <v>17</v>
      </c>
      <c r="E25" s="63" t="s">
        <v>19</v>
      </c>
      <c r="F25" s="110" t="s">
        <v>69</v>
      </c>
      <c r="G25" s="111" t="s">
        <v>30</v>
      </c>
      <c r="H25" s="134">
        <v>403.4</v>
      </c>
      <c r="I25" s="84">
        <v>413.9</v>
      </c>
      <c r="J25" s="113">
        <f t="shared" si="0"/>
        <v>447.01199999999994</v>
      </c>
      <c r="K25" s="69">
        <f t="shared" si="1"/>
        <v>478.30283999999995</v>
      </c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</row>
    <row r="26" spans="1:69" ht="15.75">
      <c r="A26" s="40"/>
      <c r="B26" s="54" t="s">
        <v>34</v>
      </c>
      <c r="C26" s="63">
        <v>911</v>
      </c>
      <c r="D26" s="63" t="s">
        <v>17</v>
      </c>
      <c r="E26" s="63" t="s">
        <v>19</v>
      </c>
      <c r="F26" s="110" t="s">
        <v>70</v>
      </c>
      <c r="G26" s="111" t="s">
        <v>30</v>
      </c>
      <c r="H26" s="134">
        <v>403.4</v>
      </c>
      <c r="I26" s="84">
        <v>413.9</v>
      </c>
      <c r="J26" s="113">
        <f t="shared" si="0"/>
        <v>447.01199999999994</v>
      </c>
      <c r="K26" s="69">
        <f t="shared" si="1"/>
        <v>478.30283999999995</v>
      </c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</row>
    <row r="27" spans="1:69" ht="32.25" customHeight="1">
      <c r="A27" s="40"/>
      <c r="B27" s="54" t="s">
        <v>32</v>
      </c>
      <c r="C27" s="63">
        <v>911</v>
      </c>
      <c r="D27" s="63" t="s">
        <v>17</v>
      </c>
      <c r="E27" s="63" t="s">
        <v>19</v>
      </c>
      <c r="F27" s="110" t="s">
        <v>70</v>
      </c>
      <c r="G27" s="75">
        <v>500</v>
      </c>
      <c r="H27" s="134">
        <v>403.4</v>
      </c>
      <c r="I27" s="84">
        <v>413.9</v>
      </c>
      <c r="J27" s="113">
        <f t="shared" si="0"/>
        <v>447.01199999999994</v>
      </c>
      <c r="K27" s="69">
        <f t="shared" si="1"/>
        <v>478.30283999999995</v>
      </c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</row>
    <row r="28" spans="1:69" ht="55.5" customHeight="1">
      <c r="A28" s="40"/>
      <c r="B28" s="54" t="s">
        <v>55</v>
      </c>
      <c r="C28" s="63">
        <v>911</v>
      </c>
      <c r="D28" s="63" t="s">
        <v>17</v>
      </c>
      <c r="E28" s="63" t="s">
        <v>20</v>
      </c>
      <c r="F28" s="110" t="s">
        <v>29</v>
      </c>
      <c r="G28" s="111" t="s">
        <v>30</v>
      </c>
      <c r="H28" s="135">
        <v>12337.3</v>
      </c>
      <c r="I28" s="112">
        <v>10539.4</v>
      </c>
      <c r="J28" s="113">
        <f t="shared" si="0"/>
        <v>11382.552</v>
      </c>
      <c r="K28" s="69">
        <f t="shared" si="1"/>
        <v>12179.33064</v>
      </c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</row>
    <row r="29" spans="1:69" ht="78.75">
      <c r="A29" s="40"/>
      <c r="B29" s="54" t="s">
        <v>31</v>
      </c>
      <c r="C29" s="63">
        <v>911</v>
      </c>
      <c r="D29" s="63" t="s">
        <v>17</v>
      </c>
      <c r="E29" s="63" t="s">
        <v>20</v>
      </c>
      <c r="F29" s="110" t="s">
        <v>69</v>
      </c>
      <c r="G29" s="111" t="s">
        <v>30</v>
      </c>
      <c r="H29" s="134">
        <v>12337.3</v>
      </c>
      <c r="I29" s="84">
        <v>10539.4</v>
      </c>
      <c r="J29" s="113">
        <f t="shared" si="0"/>
        <v>11382.552</v>
      </c>
      <c r="K29" s="69">
        <f t="shared" si="1"/>
        <v>12179.33064</v>
      </c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</row>
    <row r="30" spans="1:69" ht="20.25" customHeight="1">
      <c r="A30" s="40"/>
      <c r="B30" s="54" t="s">
        <v>34</v>
      </c>
      <c r="C30" s="63">
        <v>911</v>
      </c>
      <c r="D30" s="63" t="s">
        <v>17</v>
      </c>
      <c r="E30" s="63" t="s">
        <v>20</v>
      </c>
      <c r="F30" s="110" t="s">
        <v>70</v>
      </c>
      <c r="G30" s="111" t="s">
        <v>30</v>
      </c>
      <c r="H30" s="134">
        <v>12337.3</v>
      </c>
      <c r="I30" s="84">
        <v>10539.4</v>
      </c>
      <c r="J30" s="113">
        <f t="shared" si="0"/>
        <v>11382.552</v>
      </c>
      <c r="K30" s="69">
        <f t="shared" si="1"/>
        <v>12179.33064</v>
      </c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</row>
    <row r="31" spans="1:69" ht="31.5">
      <c r="A31" s="40"/>
      <c r="B31" s="54" t="s">
        <v>42</v>
      </c>
      <c r="C31" s="63">
        <v>911</v>
      </c>
      <c r="D31" s="63" t="s">
        <v>17</v>
      </c>
      <c r="E31" s="63" t="s">
        <v>20</v>
      </c>
      <c r="F31" s="110" t="s">
        <v>70</v>
      </c>
      <c r="G31" s="75">
        <v>500</v>
      </c>
      <c r="H31" s="134">
        <v>12337.3</v>
      </c>
      <c r="I31" s="84">
        <v>10539.4</v>
      </c>
      <c r="J31" s="113">
        <f t="shared" si="0"/>
        <v>11382.552</v>
      </c>
      <c r="K31" s="69">
        <f t="shared" si="1"/>
        <v>12179.33064</v>
      </c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</row>
    <row r="32" spans="1:69" ht="31.5">
      <c r="A32" s="40"/>
      <c r="B32" s="34" t="s">
        <v>96</v>
      </c>
      <c r="C32" s="63">
        <v>911</v>
      </c>
      <c r="D32" s="63" t="s">
        <v>17</v>
      </c>
      <c r="E32" s="63" t="s">
        <v>93</v>
      </c>
      <c r="F32" s="110" t="s">
        <v>29</v>
      </c>
      <c r="G32" s="111" t="s">
        <v>30</v>
      </c>
      <c r="H32" s="135">
        <v>0</v>
      </c>
      <c r="I32" s="116">
        <v>200</v>
      </c>
      <c r="J32" s="113">
        <f t="shared" si="0"/>
        <v>216</v>
      </c>
      <c r="K32" s="69">
        <f t="shared" si="1"/>
        <v>231.12</v>
      </c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</row>
    <row r="33" spans="1:69" ht="31.5">
      <c r="A33" s="40"/>
      <c r="B33" s="54" t="s">
        <v>97</v>
      </c>
      <c r="C33" s="63">
        <v>911</v>
      </c>
      <c r="D33" s="63" t="s">
        <v>17</v>
      </c>
      <c r="E33" s="63" t="s">
        <v>93</v>
      </c>
      <c r="F33" s="110" t="s">
        <v>94</v>
      </c>
      <c r="G33" s="111" t="s">
        <v>30</v>
      </c>
      <c r="H33" s="136">
        <v>0</v>
      </c>
      <c r="I33" s="118">
        <v>200</v>
      </c>
      <c r="J33" s="113">
        <f t="shared" si="0"/>
        <v>216</v>
      </c>
      <c r="K33" s="69">
        <f t="shared" si="1"/>
        <v>231.12</v>
      </c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</row>
    <row r="34" spans="1:69" ht="30.75" customHeight="1">
      <c r="A34" s="103"/>
      <c r="B34" s="54" t="s">
        <v>32</v>
      </c>
      <c r="C34" s="63">
        <v>911</v>
      </c>
      <c r="D34" s="63" t="s">
        <v>17</v>
      </c>
      <c r="E34" s="63" t="s">
        <v>93</v>
      </c>
      <c r="F34" s="110" t="s">
        <v>94</v>
      </c>
      <c r="G34" s="111" t="s">
        <v>95</v>
      </c>
      <c r="H34" s="134">
        <v>0</v>
      </c>
      <c r="I34" s="120">
        <v>200</v>
      </c>
      <c r="J34" s="113">
        <f t="shared" si="0"/>
        <v>216</v>
      </c>
      <c r="K34" s="69">
        <f t="shared" si="1"/>
        <v>231.12</v>
      </c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</row>
    <row r="35" spans="1:69" ht="30.75" customHeight="1">
      <c r="A35" s="103"/>
      <c r="B35" s="54" t="s">
        <v>136</v>
      </c>
      <c r="C35" s="63">
        <v>911</v>
      </c>
      <c r="D35" s="63" t="s">
        <v>17</v>
      </c>
      <c r="E35" s="63">
        <v>11</v>
      </c>
      <c r="F35" s="110" t="s">
        <v>29</v>
      </c>
      <c r="G35" s="111" t="s">
        <v>30</v>
      </c>
      <c r="H35" s="134">
        <v>0</v>
      </c>
      <c r="I35" s="120">
        <v>560</v>
      </c>
      <c r="J35" s="113">
        <v>0</v>
      </c>
      <c r="K35" s="69">
        <v>0</v>
      </c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</row>
    <row r="36" spans="1:69" ht="30.75" customHeight="1">
      <c r="A36" s="103"/>
      <c r="B36" s="54" t="s">
        <v>137</v>
      </c>
      <c r="C36" s="63">
        <v>911</v>
      </c>
      <c r="D36" s="63" t="s">
        <v>17</v>
      </c>
      <c r="E36" s="63">
        <v>11</v>
      </c>
      <c r="F36" s="110" t="s">
        <v>138</v>
      </c>
      <c r="G36" s="111" t="s">
        <v>30</v>
      </c>
      <c r="H36" s="134">
        <v>0</v>
      </c>
      <c r="I36" s="120">
        <v>560</v>
      </c>
      <c r="J36" s="113">
        <v>0</v>
      </c>
      <c r="K36" s="69">
        <v>0</v>
      </c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</row>
    <row r="37" spans="1:69" ht="30.75" customHeight="1">
      <c r="A37" s="103"/>
      <c r="B37" s="54" t="s">
        <v>35</v>
      </c>
      <c r="C37" s="63">
        <v>911</v>
      </c>
      <c r="D37" s="63" t="s">
        <v>17</v>
      </c>
      <c r="E37" s="63">
        <v>11</v>
      </c>
      <c r="F37" s="110" t="s">
        <v>138</v>
      </c>
      <c r="G37" s="111" t="s">
        <v>68</v>
      </c>
      <c r="H37" s="134">
        <v>0</v>
      </c>
      <c r="I37" s="120">
        <v>560</v>
      </c>
      <c r="J37" s="113">
        <v>0</v>
      </c>
      <c r="K37" s="69">
        <v>0</v>
      </c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</row>
    <row r="38" spans="1:69" ht="15.75">
      <c r="A38" s="40"/>
      <c r="B38" s="34" t="s">
        <v>21</v>
      </c>
      <c r="C38" s="63">
        <v>911</v>
      </c>
      <c r="D38" s="63" t="s">
        <v>17</v>
      </c>
      <c r="E38" s="63">
        <v>12</v>
      </c>
      <c r="F38" s="110" t="s">
        <v>29</v>
      </c>
      <c r="G38" s="111" t="s">
        <v>68</v>
      </c>
      <c r="H38" s="135">
        <v>345.2</v>
      </c>
      <c r="I38" s="116">
        <v>1983.3</v>
      </c>
      <c r="J38" s="113">
        <f t="shared" si="0"/>
        <v>2141.964</v>
      </c>
      <c r="K38" s="69">
        <f>J38/100*107</f>
        <v>2291.90148</v>
      </c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</row>
    <row r="39" spans="1:69" ht="15.75">
      <c r="A39" s="40"/>
      <c r="B39" s="54" t="s">
        <v>21</v>
      </c>
      <c r="C39" s="63">
        <v>911</v>
      </c>
      <c r="D39" s="63" t="s">
        <v>17</v>
      </c>
      <c r="E39" s="63">
        <v>12</v>
      </c>
      <c r="F39" s="121">
        <v>700000</v>
      </c>
      <c r="G39" s="111" t="s">
        <v>68</v>
      </c>
      <c r="H39" s="136">
        <v>345.2</v>
      </c>
      <c r="I39" s="118">
        <v>1983.3</v>
      </c>
      <c r="J39" s="113">
        <f t="shared" si="0"/>
        <v>2141.964</v>
      </c>
      <c r="K39" s="69">
        <f>J39/100*107</f>
        <v>2291.90148</v>
      </c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</row>
    <row r="40" spans="1:69" ht="22.5" customHeight="1">
      <c r="A40" s="103"/>
      <c r="B40" s="54" t="s">
        <v>36</v>
      </c>
      <c r="C40" s="63">
        <v>911</v>
      </c>
      <c r="D40" s="63" t="s">
        <v>17</v>
      </c>
      <c r="E40" s="63">
        <v>12</v>
      </c>
      <c r="F40" s="73">
        <v>700500</v>
      </c>
      <c r="G40" s="111" t="s">
        <v>68</v>
      </c>
      <c r="H40" s="134">
        <v>345.2</v>
      </c>
      <c r="I40" s="120">
        <v>1983.3</v>
      </c>
      <c r="J40" s="113">
        <f t="shared" si="0"/>
        <v>2141.964</v>
      </c>
      <c r="K40" s="69">
        <f>J40/100*107</f>
        <v>2291.90148</v>
      </c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</row>
    <row r="41" spans="1:69" ht="15.75">
      <c r="A41" s="103"/>
      <c r="B41" s="54" t="s">
        <v>22</v>
      </c>
      <c r="C41" s="63">
        <v>911</v>
      </c>
      <c r="D41" s="63" t="s">
        <v>17</v>
      </c>
      <c r="E41" s="63">
        <v>14</v>
      </c>
      <c r="F41" s="110" t="s">
        <v>29</v>
      </c>
      <c r="G41" s="111" t="s">
        <v>30</v>
      </c>
      <c r="H41" s="135">
        <v>4497.1</v>
      </c>
      <c r="I41" s="116">
        <v>6776.4</v>
      </c>
      <c r="J41" s="113">
        <f t="shared" si="0"/>
        <v>7318.512</v>
      </c>
      <c r="K41" s="69">
        <f>J41/100*107</f>
        <v>7830.8078399999995</v>
      </c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</row>
    <row r="42" spans="1:69" ht="47.25">
      <c r="A42" s="103"/>
      <c r="B42" s="54" t="s">
        <v>116</v>
      </c>
      <c r="C42" s="63">
        <v>911</v>
      </c>
      <c r="D42" s="63" t="s">
        <v>17</v>
      </c>
      <c r="E42" s="63">
        <v>14</v>
      </c>
      <c r="F42" s="110" t="s">
        <v>117</v>
      </c>
      <c r="G42" s="111" t="s">
        <v>30</v>
      </c>
      <c r="H42" s="134">
        <v>50</v>
      </c>
      <c r="I42" s="120">
        <v>50</v>
      </c>
      <c r="J42" s="113">
        <v>0</v>
      </c>
      <c r="K42" s="69">
        <v>0</v>
      </c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</row>
    <row r="43" spans="1:69" ht="31.5">
      <c r="A43" s="103"/>
      <c r="B43" s="54" t="s">
        <v>32</v>
      </c>
      <c r="C43" s="63">
        <v>911</v>
      </c>
      <c r="D43" s="63" t="s">
        <v>17</v>
      </c>
      <c r="E43" s="63">
        <v>14</v>
      </c>
      <c r="F43" s="110" t="s">
        <v>117</v>
      </c>
      <c r="G43" s="111" t="s">
        <v>95</v>
      </c>
      <c r="H43" s="134">
        <v>50</v>
      </c>
      <c r="I43" s="120">
        <v>50</v>
      </c>
      <c r="J43" s="113">
        <v>0</v>
      </c>
      <c r="K43" s="69">
        <v>0</v>
      </c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</row>
    <row r="44" spans="1:69" ht="50.25" customHeight="1">
      <c r="A44" s="103"/>
      <c r="B44" s="54" t="s">
        <v>56</v>
      </c>
      <c r="C44" s="63">
        <v>911</v>
      </c>
      <c r="D44" s="63" t="s">
        <v>17</v>
      </c>
      <c r="E44" s="72">
        <v>14</v>
      </c>
      <c r="F44" s="110" t="s">
        <v>118</v>
      </c>
      <c r="G44" s="111" t="s">
        <v>30</v>
      </c>
      <c r="H44" s="134">
        <v>3947.1</v>
      </c>
      <c r="I44" s="120">
        <v>1500</v>
      </c>
      <c r="J44" s="113">
        <f t="shared" si="0"/>
        <v>1620</v>
      </c>
      <c r="K44" s="69">
        <f>J44/100*107</f>
        <v>1733.3999999999999</v>
      </c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</row>
    <row r="45" spans="1:69" ht="31.5">
      <c r="A45" s="103"/>
      <c r="B45" s="54" t="s">
        <v>57</v>
      </c>
      <c r="C45" s="63">
        <v>911</v>
      </c>
      <c r="D45" s="63" t="s">
        <v>17</v>
      </c>
      <c r="E45" s="72">
        <v>14</v>
      </c>
      <c r="F45" s="110" t="s">
        <v>103</v>
      </c>
      <c r="G45" s="75">
        <v>500</v>
      </c>
      <c r="H45" s="134">
        <v>3947.1</v>
      </c>
      <c r="I45" s="120">
        <v>4617.1</v>
      </c>
      <c r="J45" s="113">
        <f t="shared" si="0"/>
        <v>4986.468000000001</v>
      </c>
      <c r="K45" s="69">
        <f>J45/100*107</f>
        <v>5335.52076</v>
      </c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</row>
    <row r="46" spans="1:69" ht="31.5">
      <c r="A46" s="103"/>
      <c r="B46" s="54" t="s">
        <v>119</v>
      </c>
      <c r="C46" s="63">
        <v>911</v>
      </c>
      <c r="D46" s="63" t="s">
        <v>17</v>
      </c>
      <c r="E46" s="72">
        <v>14</v>
      </c>
      <c r="F46" s="110" t="s">
        <v>120</v>
      </c>
      <c r="G46" s="75"/>
      <c r="H46" s="134">
        <v>500</v>
      </c>
      <c r="I46" s="120">
        <v>609.3</v>
      </c>
      <c r="J46" s="113">
        <v>658</v>
      </c>
      <c r="K46" s="69">
        <v>690</v>
      </c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</row>
    <row r="47" spans="1:69" ht="31.5">
      <c r="A47" s="103"/>
      <c r="B47" s="54" t="s">
        <v>32</v>
      </c>
      <c r="C47" s="63">
        <v>911</v>
      </c>
      <c r="D47" s="63" t="s">
        <v>17</v>
      </c>
      <c r="E47" s="72">
        <v>14</v>
      </c>
      <c r="F47" s="110" t="s">
        <v>120</v>
      </c>
      <c r="G47" s="75">
        <v>500</v>
      </c>
      <c r="H47" s="134">
        <v>500</v>
      </c>
      <c r="I47" s="120">
        <v>609.3</v>
      </c>
      <c r="J47" s="113">
        <v>658</v>
      </c>
      <c r="K47" s="69">
        <v>690</v>
      </c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</row>
    <row r="48" spans="1:69" ht="67.5" customHeight="1">
      <c r="A48" s="103"/>
      <c r="B48" s="87" t="s">
        <v>157</v>
      </c>
      <c r="C48" s="63">
        <v>911</v>
      </c>
      <c r="D48" s="63" t="s">
        <v>19</v>
      </c>
      <c r="E48" s="63" t="s">
        <v>98</v>
      </c>
      <c r="F48" s="122" t="s">
        <v>29</v>
      </c>
      <c r="G48" s="111" t="s">
        <v>30</v>
      </c>
      <c r="H48" s="135">
        <v>1774.7</v>
      </c>
      <c r="I48" s="116">
        <v>100</v>
      </c>
      <c r="J48" s="113">
        <f t="shared" si="0"/>
        <v>108</v>
      </c>
      <c r="K48" s="69">
        <f>J48/100*107</f>
        <v>115.56</v>
      </c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</row>
    <row r="49" spans="1:69" ht="31.5">
      <c r="A49" s="103"/>
      <c r="B49" s="54" t="s">
        <v>37</v>
      </c>
      <c r="C49" s="63">
        <v>911</v>
      </c>
      <c r="D49" s="72" t="s">
        <v>19</v>
      </c>
      <c r="E49" s="72" t="s">
        <v>26</v>
      </c>
      <c r="F49" s="110" t="s">
        <v>99</v>
      </c>
      <c r="G49" s="111" t="s">
        <v>30</v>
      </c>
      <c r="H49" s="134">
        <v>1774.7</v>
      </c>
      <c r="I49" s="120">
        <v>100</v>
      </c>
      <c r="J49" s="113">
        <f t="shared" si="0"/>
        <v>108</v>
      </c>
      <c r="K49" s="69">
        <f>J49/100*107</f>
        <v>115.56</v>
      </c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</row>
    <row r="50" spans="1:69" ht="61.5" customHeight="1">
      <c r="A50" s="103"/>
      <c r="B50" s="54" t="s">
        <v>100</v>
      </c>
      <c r="C50" s="63">
        <v>911</v>
      </c>
      <c r="D50" s="72" t="s">
        <v>19</v>
      </c>
      <c r="E50" s="72" t="s">
        <v>26</v>
      </c>
      <c r="F50" s="110" t="s">
        <v>99</v>
      </c>
      <c r="G50" s="111" t="s">
        <v>95</v>
      </c>
      <c r="H50" s="134">
        <v>1774.7</v>
      </c>
      <c r="I50" s="120">
        <v>100</v>
      </c>
      <c r="J50" s="113">
        <f t="shared" si="0"/>
        <v>108</v>
      </c>
      <c r="K50" s="69">
        <f>J50/100*107</f>
        <v>115.56</v>
      </c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</row>
    <row r="51" spans="1:69" s="90" customFormat="1" ht="15.75">
      <c r="A51" s="104"/>
      <c r="B51" s="87" t="s">
        <v>101</v>
      </c>
      <c r="C51" s="63">
        <v>911</v>
      </c>
      <c r="D51" s="63" t="s">
        <v>20</v>
      </c>
      <c r="E51" s="63" t="s">
        <v>98</v>
      </c>
      <c r="F51" s="122" t="s">
        <v>29</v>
      </c>
      <c r="G51" s="111" t="s">
        <v>30</v>
      </c>
      <c r="H51" s="135">
        <v>270</v>
      </c>
      <c r="I51" s="116">
        <v>0</v>
      </c>
      <c r="J51" s="113">
        <f t="shared" si="0"/>
        <v>0</v>
      </c>
      <c r="K51" s="69">
        <f>J51/100*105</f>
        <v>0</v>
      </c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</row>
    <row r="52" spans="1:69" ht="31.5">
      <c r="A52" s="103"/>
      <c r="B52" s="89" t="s">
        <v>102</v>
      </c>
      <c r="C52" s="72">
        <v>911</v>
      </c>
      <c r="D52" s="72" t="s">
        <v>20</v>
      </c>
      <c r="E52" s="72">
        <v>12</v>
      </c>
      <c r="F52" s="110" t="s">
        <v>29</v>
      </c>
      <c r="G52" s="111" t="s">
        <v>30</v>
      </c>
      <c r="H52" s="134">
        <v>270</v>
      </c>
      <c r="I52" s="120">
        <v>0</v>
      </c>
      <c r="J52" s="113">
        <f t="shared" si="0"/>
        <v>0</v>
      </c>
      <c r="K52" s="69">
        <f>J52/100*105</f>
        <v>0</v>
      </c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</row>
    <row r="53" spans="1:69" ht="47.25" customHeight="1">
      <c r="A53" s="103"/>
      <c r="B53" s="54" t="s">
        <v>104</v>
      </c>
      <c r="C53" s="63">
        <v>911</v>
      </c>
      <c r="D53" s="72" t="s">
        <v>20</v>
      </c>
      <c r="E53" s="72">
        <v>12</v>
      </c>
      <c r="F53" s="110" t="s">
        <v>103</v>
      </c>
      <c r="G53" s="111" t="s">
        <v>30</v>
      </c>
      <c r="H53" s="134">
        <v>270</v>
      </c>
      <c r="I53" s="120">
        <v>0</v>
      </c>
      <c r="J53" s="113">
        <f t="shared" si="0"/>
        <v>0</v>
      </c>
      <c r="K53" s="69">
        <f>J53/100*105</f>
        <v>0</v>
      </c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</row>
    <row r="54" spans="1:69" ht="33" customHeight="1">
      <c r="A54" s="103"/>
      <c r="B54" s="54" t="s">
        <v>32</v>
      </c>
      <c r="C54" s="63">
        <v>911</v>
      </c>
      <c r="D54" s="72" t="s">
        <v>20</v>
      </c>
      <c r="E54" s="72">
        <v>12</v>
      </c>
      <c r="F54" s="110" t="s">
        <v>103</v>
      </c>
      <c r="G54" s="111" t="s">
        <v>95</v>
      </c>
      <c r="H54" s="134">
        <v>270</v>
      </c>
      <c r="I54" s="120">
        <v>0</v>
      </c>
      <c r="J54" s="113">
        <f t="shared" si="0"/>
        <v>0</v>
      </c>
      <c r="K54" s="69">
        <f>J54/100*105</f>
        <v>0</v>
      </c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</row>
    <row r="55" spans="1:69" ht="15.75">
      <c r="A55" s="103"/>
      <c r="B55" s="30" t="s">
        <v>24</v>
      </c>
      <c r="C55" s="63">
        <v>911</v>
      </c>
      <c r="D55" s="63" t="s">
        <v>25</v>
      </c>
      <c r="E55" s="63" t="s">
        <v>98</v>
      </c>
      <c r="F55" s="122" t="s">
        <v>29</v>
      </c>
      <c r="G55" s="111" t="s">
        <v>30</v>
      </c>
      <c r="H55" s="135">
        <v>98169.4</v>
      </c>
      <c r="I55" s="115">
        <v>40945.9</v>
      </c>
      <c r="J55" s="113">
        <f t="shared" si="0"/>
        <v>44221.572</v>
      </c>
      <c r="K55" s="69">
        <f>J55/100*107</f>
        <v>47317.082039999994</v>
      </c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</row>
    <row r="56" spans="1:69" s="106" customFormat="1" ht="15.75">
      <c r="A56" s="105"/>
      <c r="B56" s="88" t="s">
        <v>105</v>
      </c>
      <c r="C56" s="86">
        <v>911</v>
      </c>
      <c r="D56" s="86" t="s">
        <v>25</v>
      </c>
      <c r="E56" s="86" t="s">
        <v>17</v>
      </c>
      <c r="F56" s="67" t="s">
        <v>29</v>
      </c>
      <c r="G56" s="68" t="s">
        <v>30</v>
      </c>
      <c r="H56" s="137">
        <v>53342.9</v>
      </c>
      <c r="I56" s="113">
        <v>6007.6</v>
      </c>
      <c r="J56" s="113">
        <f t="shared" si="0"/>
        <v>6488.208</v>
      </c>
      <c r="K56" s="69">
        <f>J56/100*107</f>
        <v>6942.38256</v>
      </c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</row>
    <row r="57" spans="1:69" ht="61.5" customHeight="1">
      <c r="A57" s="103"/>
      <c r="B57" s="54" t="s">
        <v>125</v>
      </c>
      <c r="C57" s="63">
        <v>911</v>
      </c>
      <c r="D57" s="72" t="s">
        <v>25</v>
      </c>
      <c r="E57" s="72" t="s">
        <v>17</v>
      </c>
      <c r="F57" s="147" t="s">
        <v>140</v>
      </c>
      <c r="G57" s="75"/>
      <c r="H57" s="134">
        <v>46236</v>
      </c>
      <c r="I57" s="119">
        <v>4957.6</v>
      </c>
      <c r="J57" s="113">
        <f t="shared" si="0"/>
        <v>5354.208</v>
      </c>
      <c r="K57" s="69">
        <v>0</v>
      </c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</row>
    <row r="58" spans="1:69" ht="126" customHeight="1">
      <c r="A58" s="103"/>
      <c r="B58" s="54" t="s">
        <v>144</v>
      </c>
      <c r="C58" s="63">
        <v>911</v>
      </c>
      <c r="D58" s="72" t="s">
        <v>25</v>
      </c>
      <c r="E58" s="72" t="s">
        <v>17</v>
      </c>
      <c r="F58" s="147" t="s">
        <v>141</v>
      </c>
      <c r="G58" s="75"/>
      <c r="H58" s="134">
        <v>36091.1</v>
      </c>
      <c r="I58" s="119">
        <v>0</v>
      </c>
      <c r="J58" s="113">
        <f t="shared" si="0"/>
        <v>0</v>
      </c>
      <c r="K58" s="69">
        <f>J58/100*105</f>
        <v>0</v>
      </c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</row>
    <row r="59" spans="1:69" ht="99" customHeight="1">
      <c r="A59" s="103"/>
      <c r="B59" s="54" t="s">
        <v>145</v>
      </c>
      <c r="C59" s="63">
        <v>911</v>
      </c>
      <c r="D59" s="72" t="s">
        <v>25</v>
      </c>
      <c r="E59" s="72" t="s">
        <v>17</v>
      </c>
      <c r="F59" s="147" t="s">
        <v>142</v>
      </c>
      <c r="G59" s="75"/>
      <c r="H59" s="134">
        <v>36091.1</v>
      </c>
      <c r="I59" s="119">
        <v>0</v>
      </c>
      <c r="J59" s="113">
        <f t="shared" si="0"/>
        <v>0</v>
      </c>
      <c r="K59" s="69">
        <f>J59/100*105</f>
        <v>0</v>
      </c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</row>
    <row r="60" spans="1:69" ht="22.5" customHeight="1">
      <c r="A60" s="103"/>
      <c r="B60" s="54" t="s">
        <v>122</v>
      </c>
      <c r="C60" s="63">
        <v>911</v>
      </c>
      <c r="D60" s="72" t="s">
        <v>25</v>
      </c>
      <c r="E60" s="72" t="s">
        <v>17</v>
      </c>
      <c r="F60" s="73" t="s">
        <v>143</v>
      </c>
      <c r="G60" s="75" t="s">
        <v>128</v>
      </c>
      <c r="H60" s="134">
        <v>36091.1</v>
      </c>
      <c r="I60" s="119">
        <v>0</v>
      </c>
      <c r="J60" s="113">
        <f t="shared" si="0"/>
        <v>0</v>
      </c>
      <c r="K60" s="69">
        <f>J60/100*105</f>
        <v>0</v>
      </c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</row>
    <row r="61" spans="1:69" ht="60" customHeight="1">
      <c r="A61" s="103"/>
      <c r="B61" s="54" t="s">
        <v>126</v>
      </c>
      <c r="C61" s="63">
        <v>911</v>
      </c>
      <c r="D61" s="72" t="s">
        <v>25</v>
      </c>
      <c r="E61" s="72" t="s">
        <v>17</v>
      </c>
      <c r="F61" s="73" t="s">
        <v>146</v>
      </c>
      <c r="G61" s="75"/>
      <c r="H61" s="134">
        <v>10144</v>
      </c>
      <c r="I61" s="119">
        <v>4957.6</v>
      </c>
      <c r="J61" s="113">
        <f t="shared" si="0"/>
        <v>5354.208</v>
      </c>
      <c r="K61" s="69">
        <v>0</v>
      </c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</row>
    <row r="62" spans="1:69" ht="34.5" customHeight="1">
      <c r="A62" s="103"/>
      <c r="B62" s="54" t="s">
        <v>121</v>
      </c>
      <c r="C62" s="63">
        <v>911</v>
      </c>
      <c r="D62" s="72" t="s">
        <v>25</v>
      </c>
      <c r="E62" s="72" t="s">
        <v>17</v>
      </c>
      <c r="F62" s="73" t="s">
        <v>147</v>
      </c>
      <c r="G62" s="75"/>
      <c r="H62" s="134">
        <v>10144</v>
      </c>
      <c r="I62" s="119">
        <v>4957.6</v>
      </c>
      <c r="J62" s="113">
        <f t="shared" si="0"/>
        <v>5354.208</v>
      </c>
      <c r="K62" s="69">
        <v>0</v>
      </c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</row>
    <row r="63" spans="1:69" ht="25.5" customHeight="1">
      <c r="A63" s="103"/>
      <c r="B63" s="54" t="s">
        <v>122</v>
      </c>
      <c r="C63" s="63">
        <v>911</v>
      </c>
      <c r="D63" s="72" t="s">
        <v>25</v>
      </c>
      <c r="E63" s="72" t="s">
        <v>17</v>
      </c>
      <c r="F63" s="73" t="s">
        <v>147</v>
      </c>
      <c r="G63" s="75" t="s">
        <v>128</v>
      </c>
      <c r="H63" s="134">
        <v>10144</v>
      </c>
      <c r="I63" s="119">
        <v>4957.6</v>
      </c>
      <c r="J63" s="113">
        <f t="shared" si="0"/>
        <v>5354.208</v>
      </c>
      <c r="K63" s="69">
        <v>0</v>
      </c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</row>
    <row r="64" spans="1:69" ht="51.75" customHeight="1">
      <c r="A64" s="103"/>
      <c r="B64" s="54" t="s">
        <v>123</v>
      </c>
      <c r="C64" s="63">
        <v>911</v>
      </c>
      <c r="D64" s="72" t="s">
        <v>25</v>
      </c>
      <c r="E64" s="72" t="s">
        <v>17</v>
      </c>
      <c r="F64" s="73">
        <v>3500200</v>
      </c>
      <c r="G64" s="75"/>
      <c r="H64" s="134">
        <v>2693</v>
      </c>
      <c r="I64" s="119">
        <v>250</v>
      </c>
      <c r="J64" s="113">
        <f t="shared" si="0"/>
        <v>270</v>
      </c>
      <c r="K64" s="69">
        <v>0</v>
      </c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</row>
    <row r="65" spans="1:69" ht="24.75" customHeight="1">
      <c r="A65" s="103"/>
      <c r="B65" s="54" t="s">
        <v>127</v>
      </c>
      <c r="C65" s="63">
        <v>911</v>
      </c>
      <c r="D65" s="72" t="s">
        <v>25</v>
      </c>
      <c r="E65" s="72" t="s">
        <v>17</v>
      </c>
      <c r="F65" s="73">
        <v>3500200</v>
      </c>
      <c r="G65" s="75" t="s">
        <v>128</v>
      </c>
      <c r="H65" s="134">
        <v>2693</v>
      </c>
      <c r="I65" s="119">
        <v>250</v>
      </c>
      <c r="J65" s="113">
        <f t="shared" si="0"/>
        <v>270</v>
      </c>
      <c r="K65" s="69">
        <v>0</v>
      </c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</row>
    <row r="66" spans="1:69" ht="34.5" customHeight="1">
      <c r="A66" s="103"/>
      <c r="B66" s="54" t="s">
        <v>40</v>
      </c>
      <c r="C66" s="63">
        <v>911</v>
      </c>
      <c r="D66" s="72" t="s">
        <v>25</v>
      </c>
      <c r="E66" s="72" t="s">
        <v>17</v>
      </c>
      <c r="F66" s="73">
        <v>3500300</v>
      </c>
      <c r="G66" s="75"/>
      <c r="H66" s="134">
        <v>1016.5</v>
      </c>
      <c r="I66" s="119">
        <v>500</v>
      </c>
      <c r="J66" s="113">
        <f t="shared" si="0"/>
        <v>540</v>
      </c>
      <c r="K66" s="69">
        <v>577.8</v>
      </c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</row>
    <row r="67" spans="1:69" ht="34.5" customHeight="1">
      <c r="A67" s="103"/>
      <c r="B67" s="54" t="s">
        <v>32</v>
      </c>
      <c r="C67" s="63">
        <v>911</v>
      </c>
      <c r="D67" s="72" t="s">
        <v>25</v>
      </c>
      <c r="E67" s="72" t="s">
        <v>17</v>
      </c>
      <c r="F67" s="73">
        <v>3500300</v>
      </c>
      <c r="G67" s="75">
        <v>500</v>
      </c>
      <c r="H67" s="134">
        <v>1016.5</v>
      </c>
      <c r="I67" s="119">
        <v>500</v>
      </c>
      <c r="J67" s="113">
        <f t="shared" si="0"/>
        <v>540</v>
      </c>
      <c r="K67" s="69">
        <v>577.8</v>
      </c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</row>
    <row r="68" spans="1:69" ht="21" customHeight="1">
      <c r="A68" s="103"/>
      <c r="B68" s="54" t="s">
        <v>124</v>
      </c>
      <c r="C68" s="63">
        <v>911</v>
      </c>
      <c r="D68" s="72" t="s">
        <v>25</v>
      </c>
      <c r="E68" s="72" t="s">
        <v>17</v>
      </c>
      <c r="F68" s="73">
        <v>5229300</v>
      </c>
      <c r="G68" s="75"/>
      <c r="H68" s="134">
        <v>3397.4</v>
      </c>
      <c r="I68" s="119">
        <v>300</v>
      </c>
      <c r="J68" s="113">
        <f t="shared" si="0"/>
        <v>324</v>
      </c>
      <c r="K68" s="69">
        <f aca="true" t="shared" si="2" ref="K68:K73">J68/100*107</f>
        <v>346.68</v>
      </c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</row>
    <row r="69" spans="1:69" ht="34.5" customHeight="1">
      <c r="A69" s="103"/>
      <c r="B69" s="54" t="s">
        <v>32</v>
      </c>
      <c r="C69" s="63">
        <v>911</v>
      </c>
      <c r="D69" s="72" t="s">
        <v>25</v>
      </c>
      <c r="E69" s="72" t="s">
        <v>17</v>
      </c>
      <c r="F69" s="73">
        <v>5229300</v>
      </c>
      <c r="G69" s="75">
        <v>500</v>
      </c>
      <c r="H69" s="134">
        <v>3397.4</v>
      </c>
      <c r="I69" s="119">
        <v>300</v>
      </c>
      <c r="J69" s="113">
        <f t="shared" si="0"/>
        <v>324</v>
      </c>
      <c r="K69" s="69">
        <f t="shared" si="2"/>
        <v>346.68</v>
      </c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</row>
    <row r="70" spans="1:69" ht="34.5" customHeight="1">
      <c r="A70" s="103"/>
      <c r="B70" s="91" t="s">
        <v>38</v>
      </c>
      <c r="C70" s="63">
        <v>911</v>
      </c>
      <c r="D70" s="63" t="s">
        <v>25</v>
      </c>
      <c r="E70" s="63" t="s">
        <v>18</v>
      </c>
      <c r="F70" s="77"/>
      <c r="G70" s="146"/>
      <c r="H70" s="135">
        <v>14389.2</v>
      </c>
      <c r="I70" s="115">
        <v>8198.2</v>
      </c>
      <c r="J70" s="113">
        <f t="shared" si="0"/>
        <v>8854.056000000002</v>
      </c>
      <c r="K70" s="69">
        <f t="shared" si="2"/>
        <v>9473.839920000002</v>
      </c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</row>
    <row r="71" spans="1:69" ht="18.75" customHeight="1">
      <c r="A71" s="103"/>
      <c r="B71" s="89" t="s">
        <v>39</v>
      </c>
      <c r="C71" s="63">
        <v>911</v>
      </c>
      <c r="D71" s="72" t="s">
        <v>25</v>
      </c>
      <c r="E71" s="72" t="s">
        <v>18</v>
      </c>
      <c r="F71" s="73">
        <v>3510000</v>
      </c>
      <c r="G71" s="111" t="s">
        <v>30</v>
      </c>
      <c r="H71" s="134">
        <v>14389.2</v>
      </c>
      <c r="I71" s="119">
        <v>8198.2</v>
      </c>
      <c r="J71" s="113">
        <f t="shared" si="0"/>
        <v>8854.056000000002</v>
      </c>
      <c r="K71" s="69">
        <f t="shared" si="2"/>
        <v>9473.839920000002</v>
      </c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</row>
    <row r="72" spans="1:69" ht="33.75" customHeight="1">
      <c r="A72" s="103"/>
      <c r="B72" s="54" t="s">
        <v>40</v>
      </c>
      <c r="C72" s="63">
        <v>911</v>
      </c>
      <c r="D72" s="72" t="s">
        <v>25</v>
      </c>
      <c r="E72" s="72" t="s">
        <v>18</v>
      </c>
      <c r="F72" s="73">
        <v>3510500</v>
      </c>
      <c r="G72" s="111" t="s">
        <v>30</v>
      </c>
      <c r="H72" s="134">
        <v>14389.2</v>
      </c>
      <c r="I72" s="119">
        <v>8198.2</v>
      </c>
      <c r="J72" s="113">
        <f t="shared" si="0"/>
        <v>8854.056000000002</v>
      </c>
      <c r="K72" s="69">
        <f t="shared" si="2"/>
        <v>9473.839920000002</v>
      </c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</row>
    <row r="73" spans="1:69" ht="34.5" customHeight="1">
      <c r="A73" s="103"/>
      <c r="B73" s="54" t="s">
        <v>32</v>
      </c>
      <c r="C73" s="63">
        <v>911</v>
      </c>
      <c r="D73" s="72" t="s">
        <v>25</v>
      </c>
      <c r="E73" s="72" t="s">
        <v>18</v>
      </c>
      <c r="F73" s="73">
        <v>3510500</v>
      </c>
      <c r="G73" s="75">
        <v>500</v>
      </c>
      <c r="H73" s="134">
        <v>14389.2</v>
      </c>
      <c r="I73" s="119">
        <v>8198.2</v>
      </c>
      <c r="J73" s="113">
        <f t="shared" si="0"/>
        <v>8854.056000000002</v>
      </c>
      <c r="K73" s="69">
        <f t="shared" si="2"/>
        <v>9473.839920000002</v>
      </c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</row>
    <row r="74" spans="1:69" ht="21.75" customHeight="1">
      <c r="A74" s="103"/>
      <c r="B74" s="54" t="s">
        <v>28</v>
      </c>
      <c r="C74" s="63">
        <v>911</v>
      </c>
      <c r="D74" s="72" t="s">
        <v>25</v>
      </c>
      <c r="E74" s="72" t="s">
        <v>18</v>
      </c>
      <c r="F74" s="73">
        <v>5210000</v>
      </c>
      <c r="G74" s="75"/>
      <c r="H74" s="134">
        <v>816.4</v>
      </c>
      <c r="I74" s="119">
        <v>0</v>
      </c>
      <c r="J74" s="113">
        <f t="shared" si="0"/>
        <v>0</v>
      </c>
      <c r="K74" s="69">
        <f aca="true" t="shared" si="3" ref="K74:K81">J74/100*105</f>
        <v>0</v>
      </c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</row>
    <row r="75" spans="1:69" ht="92.25" customHeight="1">
      <c r="A75" s="103"/>
      <c r="B75" s="54" t="s">
        <v>148</v>
      </c>
      <c r="C75" s="63">
        <v>911</v>
      </c>
      <c r="D75" s="72" t="s">
        <v>25</v>
      </c>
      <c r="E75" s="72" t="s">
        <v>18</v>
      </c>
      <c r="F75" s="73">
        <v>5210100</v>
      </c>
      <c r="G75" s="75"/>
      <c r="H75" s="134">
        <v>106.4</v>
      </c>
      <c r="I75" s="119">
        <v>0</v>
      </c>
      <c r="J75" s="113">
        <f t="shared" si="0"/>
        <v>0</v>
      </c>
      <c r="K75" s="69">
        <f t="shared" si="3"/>
        <v>0</v>
      </c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4"/>
    </row>
    <row r="76" spans="1:69" ht="83.25" customHeight="1">
      <c r="A76" s="103"/>
      <c r="B76" s="54" t="s">
        <v>149</v>
      </c>
      <c r="C76" s="63">
        <v>911</v>
      </c>
      <c r="D76" s="72" t="s">
        <v>25</v>
      </c>
      <c r="E76" s="72" t="s">
        <v>18</v>
      </c>
      <c r="F76" s="73">
        <v>5210100</v>
      </c>
      <c r="G76" s="75"/>
      <c r="H76" s="134">
        <v>106.4</v>
      </c>
      <c r="I76" s="119">
        <v>0</v>
      </c>
      <c r="J76" s="113">
        <f t="shared" si="0"/>
        <v>0</v>
      </c>
      <c r="K76" s="69">
        <f t="shared" si="3"/>
        <v>0</v>
      </c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</row>
    <row r="77" spans="1:69" ht="23.25" customHeight="1">
      <c r="A77" s="103"/>
      <c r="B77" s="54" t="s">
        <v>127</v>
      </c>
      <c r="C77" s="63">
        <v>911</v>
      </c>
      <c r="D77" s="72" t="s">
        <v>25</v>
      </c>
      <c r="E77" s="72" t="s">
        <v>18</v>
      </c>
      <c r="F77" s="73">
        <v>5210104</v>
      </c>
      <c r="G77" s="75" t="s">
        <v>128</v>
      </c>
      <c r="H77" s="134">
        <v>106.4</v>
      </c>
      <c r="I77" s="119">
        <v>0</v>
      </c>
      <c r="J77" s="113">
        <f t="shared" si="0"/>
        <v>0</v>
      </c>
      <c r="K77" s="69">
        <f t="shared" si="3"/>
        <v>0</v>
      </c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</row>
    <row r="78" spans="1:69" ht="34.5" customHeight="1">
      <c r="A78" s="103"/>
      <c r="B78" s="54" t="s">
        <v>150</v>
      </c>
      <c r="C78" s="63">
        <v>911</v>
      </c>
      <c r="D78" s="72" t="s">
        <v>25</v>
      </c>
      <c r="E78" s="72" t="s">
        <v>18</v>
      </c>
      <c r="F78" s="73">
        <v>5210303</v>
      </c>
      <c r="G78" s="75"/>
      <c r="H78" s="134">
        <v>710</v>
      </c>
      <c r="I78" s="119">
        <v>0</v>
      </c>
      <c r="J78" s="113">
        <f t="shared" si="0"/>
        <v>0</v>
      </c>
      <c r="K78" s="69">
        <f t="shared" si="3"/>
        <v>0</v>
      </c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</row>
    <row r="79" spans="1:69" ht="34.5" customHeight="1">
      <c r="A79" s="103"/>
      <c r="B79" s="54" t="s">
        <v>32</v>
      </c>
      <c r="C79" s="63">
        <v>911</v>
      </c>
      <c r="D79" s="72" t="s">
        <v>25</v>
      </c>
      <c r="E79" s="72" t="s">
        <v>18</v>
      </c>
      <c r="F79" s="73">
        <v>5210303</v>
      </c>
      <c r="G79" s="75">
        <v>500</v>
      </c>
      <c r="H79" s="134">
        <v>710</v>
      </c>
      <c r="I79" s="119">
        <v>0</v>
      </c>
      <c r="J79" s="113">
        <f t="shared" si="0"/>
        <v>0</v>
      </c>
      <c r="K79" s="69">
        <f t="shared" si="3"/>
        <v>0</v>
      </c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14"/>
      <c r="BM79" s="114"/>
      <c r="BN79" s="114"/>
      <c r="BO79" s="114"/>
      <c r="BP79" s="114"/>
      <c r="BQ79" s="114"/>
    </row>
    <row r="80" spans="1:69" ht="21.75" customHeight="1">
      <c r="A80" s="103"/>
      <c r="B80" s="54" t="s">
        <v>124</v>
      </c>
      <c r="C80" s="63">
        <v>911</v>
      </c>
      <c r="D80" s="72" t="s">
        <v>25</v>
      </c>
      <c r="E80" s="72" t="s">
        <v>18</v>
      </c>
      <c r="F80" s="73">
        <v>5225300</v>
      </c>
      <c r="G80" s="75"/>
      <c r="H80" s="134">
        <v>427.9</v>
      </c>
      <c r="I80" s="119">
        <v>0</v>
      </c>
      <c r="J80" s="113">
        <f t="shared" si="0"/>
        <v>0</v>
      </c>
      <c r="K80" s="69">
        <f t="shared" si="3"/>
        <v>0</v>
      </c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14"/>
      <c r="BQ80" s="114"/>
    </row>
    <row r="81" spans="1:69" ht="25.5" customHeight="1">
      <c r="A81" s="103"/>
      <c r="B81" s="54" t="s">
        <v>50</v>
      </c>
      <c r="C81" s="63">
        <v>911</v>
      </c>
      <c r="D81" s="72" t="s">
        <v>25</v>
      </c>
      <c r="E81" s="72" t="s">
        <v>18</v>
      </c>
      <c r="F81" s="73">
        <v>5225300</v>
      </c>
      <c r="G81" s="75" t="s">
        <v>64</v>
      </c>
      <c r="H81" s="134">
        <v>427.9</v>
      </c>
      <c r="I81" s="119">
        <v>0</v>
      </c>
      <c r="J81" s="113">
        <f t="shared" si="0"/>
        <v>0</v>
      </c>
      <c r="K81" s="69">
        <f t="shared" si="3"/>
        <v>0</v>
      </c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</row>
    <row r="82" spans="1:69" s="106" customFormat="1" ht="32.25" customHeight="1">
      <c r="A82" s="105"/>
      <c r="B82" s="91" t="s">
        <v>41</v>
      </c>
      <c r="C82" s="86">
        <v>911</v>
      </c>
      <c r="D82" s="86" t="s">
        <v>25</v>
      </c>
      <c r="E82" s="86" t="s">
        <v>19</v>
      </c>
      <c r="F82" s="124">
        <v>0</v>
      </c>
      <c r="G82" s="68" t="s">
        <v>30</v>
      </c>
      <c r="H82" s="137">
        <v>30324.2</v>
      </c>
      <c r="I82" s="113">
        <v>26569.4</v>
      </c>
      <c r="J82" s="113">
        <f>I82/100*108</f>
        <v>28694.952</v>
      </c>
      <c r="K82" s="69">
        <f aca="true" t="shared" si="4" ref="K82:K114">J82/100*107</f>
        <v>30703.59864</v>
      </c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</row>
    <row r="83" spans="1:69" ht="16.5" customHeight="1">
      <c r="A83" s="103"/>
      <c r="B83" s="54" t="s">
        <v>41</v>
      </c>
      <c r="C83" s="63">
        <v>911</v>
      </c>
      <c r="D83" s="72" t="s">
        <v>25</v>
      </c>
      <c r="E83" s="72" t="s">
        <v>19</v>
      </c>
      <c r="F83" s="73">
        <v>6000000</v>
      </c>
      <c r="G83" s="111" t="s">
        <v>30</v>
      </c>
      <c r="H83" s="134">
        <v>30324.2</v>
      </c>
      <c r="I83" s="119">
        <v>26569.4</v>
      </c>
      <c r="J83" s="113">
        <f aca="true" t="shared" si="5" ref="J83:J97">I83/100*108</f>
        <v>28694.952</v>
      </c>
      <c r="K83" s="69">
        <f t="shared" si="4"/>
        <v>30703.59864</v>
      </c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</row>
    <row r="84" spans="1:69" s="108" customFormat="1" ht="15.75">
      <c r="A84" s="107"/>
      <c r="B84" s="54" t="s">
        <v>43</v>
      </c>
      <c r="C84" s="86">
        <v>911</v>
      </c>
      <c r="D84" s="125" t="s">
        <v>25</v>
      </c>
      <c r="E84" s="125" t="s">
        <v>19</v>
      </c>
      <c r="F84" s="121">
        <v>6000100</v>
      </c>
      <c r="G84" s="126" t="s">
        <v>30</v>
      </c>
      <c r="H84" s="138">
        <v>4926.6</v>
      </c>
      <c r="I84" s="117">
        <v>4695</v>
      </c>
      <c r="J84" s="113">
        <f t="shared" si="5"/>
        <v>5070.6</v>
      </c>
      <c r="K84" s="69">
        <f t="shared" si="4"/>
        <v>5425.542</v>
      </c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</row>
    <row r="85" spans="1:69" ht="17.25" customHeight="1">
      <c r="A85" s="103"/>
      <c r="B85" s="92" t="s">
        <v>129</v>
      </c>
      <c r="C85" s="63">
        <v>911</v>
      </c>
      <c r="D85" s="72" t="s">
        <v>25</v>
      </c>
      <c r="E85" s="72" t="s">
        <v>19</v>
      </c>
      <c r="F85" s="73">
        <v>6000100</v>
      </c>
      <c r="G85" s="144" t="s">
        <v>130</v>
      </c>
      <c r="H85" s="139">
        <v>270</v>
      </c>
      <c r="I85" s="119">
        <v>270</v>
      </c>
      <c r="J85" s="113">
        <f t="shared" si="5"/>
        <v>291.6</v>
      </c>
      <c r="K85" s="69">
        <f t="shared" si="4"/>
        <v>312.01200000000006</v>
      </c>
      <c r="L85" s="128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4"/>
    </row>
    <row r="86" spans="1:69" ht="17.25" customHeight="1">
      <c r="A86" s="103"/>
      <c r="B86" s="92" t="s">
        <v>32</v>
      </c>
      <c r="C86" s="63">
        <v>911</v>
      </c>
      <c r="D86" s="72" t="s">
        <v>25</v>
      </c>
      <c r="E86" s="72" t="s">
        <v>19</v>
      </c>
      <c r="F86" s="73">
        <v>6000100</v>
      </c>
      <c r="G86" s="144">
        <v>500</v>
      </c>
      <c r="H86" s="139">
        <v>4656.6</v>
      </c>
      <c r="I86" s="119">
        <v>4425</v>
      </c>
      <c r="J86" s="113">
        <f t="shared" si="5"/>
        <v>4779</v>
      </c>
      <c r="K86" s="69">
        <f t="shared" si="4"/>
        <v>5113.53</v>
      </c>
      <c r="L86" s="128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</row>
    <row r="87" spans="1:69" s="108" customFormat="1" ht="58.5" customHeight="1">
      <c r="A87" s="107"/>
      <c r="B87" s="54" t="s">
        <v>44</v>
      </c>
      <c r="C87" s="86">
        <v>911</v>
      </c>
      <c r="D87" s="125" t="s">
        <v>25</v>
      </c>
      <c r="E87" s="125" t="s">
        <v>19</v>
      </c>
      <c r="F87" s="121">
        <v>6000200</v>
      </c>
      <c r="G87" s="126" t="s">
        <v>30</v>
      </c>
      <c r="H87" s="138">
        <v>14743</v>
      </c>
      <c r="I87" s="117">
        <v>10432.3</v>
      </c>
      <c r="J87" s="113">
        <f t="shared" si="5"/>
        <v>11266.884</v>
      </c>
      <c r="K87" s="69">
        <f t="shared" si="4"/>
        <v>12055.56588</v>
      </c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</row>
    <row r="88" spans="1:69" ht="42.75" customHeight="1">
      <c r="A88" s="103"/>
      <c r="B88" s="92" t="s">
        <v>32</v>
      </c>
      <c r="C88" s="63">
        <v>911</v>
      </c>
      <c r="D88" s="72" t="s">
        <v>25</v>
      </c>
      <c r="E88" s="72" t="s">
        <v>19</v>
      </c>
      <c r="F88" s="73">
        <v>6000200</v>
      </c>
      <c r="G88" s="75">
        <v>500</v>
      </c>
      <c r="H88" s="139">
        <v>14743</v>
      </c>
      <c r="I88" s="119">
        <v>10432.3</v>
      </c>
      <c r="J88" s="113">
        <f t="shared" si="5"/>
        <v>11266.884</v>
      </c>
      <c r="K88" s="69">
        <f t="shared" si="4"/>
        <v>12055.56588</v>
      </c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4"/>
    </row>
    <row r="89" spans="1:69" s="108" customFormat="1" ht="15.75">
      <c r="A89" s="107"/>
      <c r="B89" s="54" t="s">
        <v>45</v>
      </c>
      <c r="C89" s="86">
        <v>911</v>
      </c>
      <c r="D89" s="125" t="s">
        <v>25</v>
      </c>
      <c r="E89" s="125" t="s">
        <v>19</v>
      </c>
      <c r="F89" s="121">
        <v>6000300</v>
      </c>
      <c r="G89" s="126" t="s">
        <v>30</v>
      </c>
      <c r="H89" s="138">
        <v>2250.1</v>
      </c>
      <c r="I89" s="117">
        <v>1871.5</v>
      </c>
      <c r="J89" s="113">
        <f t="shared" si="5"/>
        <v>2021.22</v>
      </c>
      <c r="K89" s="69">
        <f t="shared" si="4"/>
        <v>2162.7054</v>
      </c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</row>
    <row r="90" spans="1:69" ht="31.5">
      <c r="A90" s="103"/>
      <c r="B90" s="92" t="s">
        <v>32</v>
      </c>
      <c r="C90" s="63">
        <v>911</v>
      </c>
      <c r="D90" s="72" t="s">
        <v>25</v>
      </c>
      <c r="E90" s="72" t="s">
        <v>19</v>
      </c>
      <c r="F90" s="73">
        <v>6000300</v>
      </c>
      <c r="G90" s="75">
        <v>500</v>
      </c>
      <c r="H90" s="139">
        <v>2250.1</v>
      </c>
      <c r="I90" s="119">
        <v>1871.5</v>
      </c>
      <c r="J90" s="113">
        <f t="shared" si="5"/>
        <v>2021.22</v>
      </c>
      <c r="K90" s="69">
        <f t="shared" si="4"/>
        <v>2162.7054</v>
      </c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  <c r="BI90" s="114"/>
      <c r="BJ90" s="114"/>
      <c r="BK90" s="114"/>
      <c r="BL90" s="114"/>
      <c r="BM90" s="114"/>
      <c r="BN90" s="114"/>
      <c r="BO90" s="114"/>
      <c r="BP90" s="114"/>
      <c r="BQ90" s="114"/>
    </row>
    <row r="91" spans="1:69" s="108" customFormat="1" ht="21.75" customHeight="1">
      <c r="A91" s="107"/>
      <c r="B91" s="54" t="s">
        <v>131</v>
      </c>
      <c r="C91" s="86">
        <v>911</v>
      </c>
      <c r="D91" s="125" t="s">
        <v>25</v>
      </c>
      <c r="E91" s="125" t="s">
        <v>19</v>
      </c>
      <c r="F91" s="121">
        <v>6000400</v>
      </c>
      <c r="G91" s="126" t="s">
        <v>30</v>
      </c>
      <c r="H91" s="138">
        <v>105</v>
      </c>
      <c r="I91" s="117">
        <v>100</v>
      </c>
      <c r="J91" s="113">
        <f t="shared" si="5"/>
        <v>108</v>
      </c>
      <c r="K91" s="69">
        <f t="shared" si="4"/>
        <v>115.56</v>
      </c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</row>
    <row r="92" spans="1:69" s="108" customFormat="1" ht="15.75">
      <c r="A92" s="107"/>
      <c r="B92" s="54" t="s">
        <v>122</v>
      </c>
      <c r="C92" s="86">
        <v>911</v>
      </c>
      <c r="D92" s="125" t="s">
        <v>25</v>
      </c>
      <c r="E92" s="125" t="s">
        <v>19</v>
      </c>
      <c r="F92" s="121">
        <v>6000400</v>
      </c>
      <c r="G92" s="126" t="s">
        <v>132</v>
      </c>
      <c r="H92" s="138">
        <v>105</v>
      </c>
      <c r="I92" s="117">
        <v>100</v>
      </c>
      <c r="J92" s="113">
        <f t="shared" si="5"/>
        <v>108</v>
      </c>
      <c r="K92" s="69">
        <f t="shared" si="4"/>
        <v>115.56</v>
      </c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7"/>
    </row>
    <row r="93" spans="1:69" s="108" customFormat="1" ht="32.25" customHeight="1">
      <c r="A93" s="107"/>
      <c r="B93" s="54" t="s">
        <v>46</v>
      </c>
      <c r="C93" s="86">
        <v>911</v>
      </c>
      <c r="D93" s="125" t="s">
        <v>25</v>
      </c>
      <c r="E93" s="125" t="s">
        <v>19</v>
      </c>
      <c r="F93" s="121">
        <v>6000500</v>
      </c>
      <c r="G93" s="126" t="s">
        <v>30</v>
      </c>
      <c r="H93" s="138">
        <v>8299.5</v>
      </c>
      <c r="I93" s="117">
        <v>9470.6</v>
      </c>
      <c r="J93" s="113">
        <f t="shared" si="5"/>
        <v>10228.248</v>
      </c>
      <c r="K93" s="69">
        <f t="shared" si="4"/>
        <v>10944.225359999999</v>
      </c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</row>
    <row r="94" spans="1:69" ht="30" customHeight="1">
      <c r="A94" s="103"/>
      <c r="B94" s="54" t="s">
        <v>32</v>
      </c>
      <c r="C94" s="63">
        <v>911</v>
      </c>
      <c r="D94" s="72" t="s">
        <v>25</v>
      </c>
      <c r="E94" s="72" t="s">
        <v>19</v>
      </c>
      <c r="F94" s="73">
        <v>6000500</v>
      </c>
      <c r="G94" s="75">
        <v>500</v>
      </c>
      <c r="H94" s="134">
        <v>8299.5</v>
      </c>
      <c r="I94" s="120">
        <v>9470.6</v>
      </c>
      <c r="J94" s="113">
        <f t="shared" si="5"/>
        <v>10228.248</v>
      </c>
      <c r="K94" s="69">
        <f t="shared" si="4"/>
        <v>10944.225359999999</v>
      </c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14"/>
      <c r="BK94" s="114"/>
      <c r="BL94" s="114"/>
      <c r="BM94" s="114"/>
      <c r="BN94" s="114"/>
      <c r="BO94" s="114"/>
      <c r="BP94" s="114"/>
      <c r="BQ94" s="114"/>
    </row>
    <row r="95" spans="1:69" ht="15.75">
      <c r="A95" s="103"/>
      <c r="B95" s="53" t="s">
        <v>106</v>
      </c>
      <c r="C95" s="63">
        <v>911</v>
      </c>
      <c r="D95" s="63" t="s">
        <v>25</v>
      </c>
      <c r="E95" s="109" t="s">
        <v>98</v>
      </c>
      <c r="F95" s="122" t="s">
        <v>29</v>
      </c>
      <c r="G95" s="111" t="s">
        <v>30</v>
      </c>
      <c r="H95" s="135">
        <v>113.1</v>
      </c>
      <c r="I95" s="116">
        <v>170.7</v>
      </c>
      <c r="J95" s="113">
        <f t="shared" si="5"/>
        <v>184.356</v>
      </c>
      <c r="K95" s="69">
        <f t="shared" si="4"/>
        <v>197.26092</v>
      </c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/>
      <c r="BM95" s="114"/>
      <c r="BN95" s="114"/>
      <c r="BO95" s="114"/>
      <c r="BP95" s="114"/>
      <c r="BQ95" s="114"/>
    </row>
    <row r="96" spans="1:69" ht="31.5">
      <c r="A96" s="103"/>
      <c r="B96" s="54" t="s">
        <v>107</v>
      </c>
      <c r="C96" s="63">
        <v>911</v>
      </c>
      <c r="D96" s="72" t="s">
        <v>25</v>
      </c>
      <c r="E96" s="72" t="s">
        <v>25</v>
      </c>
      <c r="F96" s="110" t="s">
        <v>108</v>
      </c>
      <c r="G96" s="111" t="s">
        <v>30</v>
      </c>
      <c r="H96" s="134">
        <v>113.1</v>
      </c>
      <c r="I96" s="120">
        <v>170.7</v>
      </c>
      <c r="J96" s="113">
        <f t="shared" si="5"/>
        <v>184.356</v>
      </c>
      <c r="K96" s="69">
        <f t="shared" si="4"/>
        <v>197.26092</v>
      </c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4"/>
      <c r="BL96" s="114"/>
      <c r="BM96" s="114"/>
      <c r="BN96" s="114"/>
      <c r="BO96" s="114"/>
      <c r="BP96" s="114"/>
      <c r="BQ96" s="114"/>
    </row>
    <row r="97" spans="1:69" ht="38.25" customHeight="1">
      <c r="A97" s="103"/>
      <c r="B97" s="54" t="s">
        <v>32</v>
      </c>
      <c r="C97" s="63">
        <v>911</v>
      </c>
      <c r="D97" s="72" t="s">
        <v>25</v>
      </c>
      <c r="E97" s="72" t="s">
        <v>25</v>
      </c>
      <c r="F97" s="110" t="s">
        <v>108</v>
      </c>
      <c r="G97" s="111" t="s">
        <v>95</v>
      </c>
      <c r="H97" s="134">
        <v>113.1</v>
      </c>
      <c r="I97" s="120">
        <v>170.7</v>
      </c>
      <c r="J97" s="113">
        <f t="shared" si="5"/>
        <v>184.356</v>
      </c>
      <c r="K97" s="69">
        <f t="shared" si="4"/>
        <v>197.26092</v>
      </c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14"/>
      <c r="BM97" s="114"/>
      <c r="BN97" s="114"/>
      <c r="BO97" s="114"/>
      <c r="BP97" s="114"/>
      <c r="BQ97" s="114"/>
    </row>
    <row r="98" spans="1:69" ht="31.5">
      <c r="A98" s="103"/>
      <c r="B98" s="53" t="s">
        <v>109</v>
      </c>
      <c r="C98" s="63">
        <v>931</v>
      </c>
      <c r="D98" s="63" t="s">
        <v>27</v>
      </c>
      <c r="E98" s="109" t="s">
        <v>17</v>
      </c>
      <c r="F98" s="122" t="s">
        <v>29</v>
      </c>
      <c r="G98" s="111" t="s">
        <v>30</v>
      </c>
      <c r="H98" s="135">
        <v>4227.4</v>
      </c>
      <c r="I98" s="116">
        <v>4067.3</v>
      </c>
      <c r="J98" s="113">
        <f>I98/100*108</f>
        <v>4392.684</v>
      </c>
      <c r="K98" s="69">
        <f t="shared" si="4"/>
        <v>4700.17188</v>
      </c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14"/>
      <c r="BM98" s="114"/>
      <c r="BN98" s="114"/>
      <c r="BO98" s="114"/>
      <c r="BP98" s="114"/>
      <c r="BQ98" s="114"/>
    </row>
    <row r="99" spans="1:69" ht="47.25">
      <c r="A99" s="103"/>
      <c r="B99" s="54" t="s">
        <v>133</v>
      </c>
      <c r="C99" s="63">
        <v>931</v>
      </c>
      <c r="D99" s="72" t="s">
        <v>27</v>
      </c>
      <c r="E99" s="72" t="s">
        <v>17</v>
      </c>
      <c r="F99" s="110" t="s">
        <v>110</v>
      </c>
      <c r="G99" s="111" t="s">
        <v>30</v>
      </c>
      <c r="H99" s="134">
        <v>4227.4</v>
      </c>
      <c r="I99" s="120">
        <v>4067.3</v>
      </c>
      <c r="J99" s="113">
        <f>I99/100*108</f>
        <v>4392.684</v>
      </c>
      <c r="K99" s="69">
        <f t="shared" si="4"/>
        <v>4700.17188</v>
      </c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14"/>
      <c r="BM99" s="114"/>
      <c r="BN99" s="114"/>
      <c r="BO99" s="114"/>
      <c r="BP99" s="114"/>
      <c r="BQ99" s="114"/>
    </row>
    <row r="100" spans="1:69" ht="33.75" customHeight="1">
      <c r="A100" s="103"/>
      <c r="B100" s="54" t="s">
        <v>134</v>
      </c>
      <c r="C100" s="63">
        <v>931</v>
      </c>
      <c r="D100" s="72" t="s">
        <v>27</v>
      </c>
      <c r="E100" s="72" t="s">
        <v>17</v>
      </c>
      <c r="F100" s="73">
        <v>4409900</v>
      </c>
      <c r="G100" s="111" t="s">
        <v>111</v>
      </c>
      <c r="H100" s="134">
        <v>4227.4</v>
      </c>
      <c r="I100" s="120">
        <v>4067.3</v>
      </c>
      <c r="J100" s="113">
        <f>I100/100*108</f>
        <v>4392.684</v>
      </c>
      <c r="K100" s="69">
        <f t="shared" si="4"/>
        <v>4700.17188</v>
      </c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114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114"/>
      <c r="BK100" s="114"/>
      <c r="BL100" s="114"/>
      <c r="BM100" s="114"/>
      <c r="BN100" s="114"/>
      <c r="BO100" s="114"/>
      <c r="BP100" s="114"/>
      <c r="BQ100" s="114"/>
    </row>
    <row r="101" spans="1:69" ht="31.5">
      <c r="A101" s="103"/>
      <c r="B101" s="53" t="s">
        <v>156</v>
      </c>
      <c r="C101" s="63">
        <v>931</v>
      </c>
      <c r="D101" s="63" t="s">
        <v>26</v>
      </c>
      <c r="E101" s="109" t="s">
        <v>98</v>
      </c>
      <c r="F101" s="122" t="s">
        <v>29</v>
      </c>
      <c r="G101" s="111" t="s">
        <v>30</v>
      </c>
      <c r="H101" s="135">
        <v>715</v>
      </c>
      <c r="I101" s="116">
        <v>1019.8</v>
      </c>
      <c r="J101" s="113">
        <f aca="true" t="shared" si="6" ref="J101:J110">I101/100*108</f>
        <v>1101.384</v>
      </c>
      <c r="K101" s="69">
        <f t="shared" si="4"/>
        <v>1178.48088</v>
      </c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</row>
    <row r="102" spans="1:69" ht="31.5">
      <c r="A102" s="103"/>
      <c r="B102" s="54" t="s">
        <v>135</v>
      </c>
      <c r="C102" s="63">
        <v>931</v>
      </c>
      <c r="D102" s="72" t="s">
        <v>26</v>
      </c>
      <c r="E102" s="72">
        <v>10</v>
      </c>
      <c r="F102" s="122" t="s">
        <v>29</v>
      </c>
      <c r="G102" s="111" t="s">
        <v>30</v>
      </c>
      <c r="H102" s="134">
        <v>715</v>
      </c>
      <c r="I102" s="120">
        <v>1019.8</v>
      </c>
      <c r="J102" s="113">
        <f t="shared" si="6"/>
        <v>1101.384</v>
      </c>
      <c r="K102" s="69">
        <f t="shared" si="4"/>
        <v>1178.48088</v>
      </c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14"/>
      <c r="BM102" s="114"/>
      <c r="BN102" s="114"/>
      <c r="BO102" s="114"/>
      <c r="BP102" s="114"/>
      <c r="BQ102" s="114"/>
    </row>
    <row r="103" spans="1:69" ht="38.25" customHeight="1">
      <c r="A103" s="103"/>
      <c r="B103" s="54" t="s">
        <v>49</v>
      </c>
      <c r="C103" s="63">
        <v>931</v>
      </c>
      <c r="D103" s="72" t="s">
        <v>26</v>
      </c>
      <c r="E103" s="72">
        <v>10</v>
      </c>
      <c r="F103" s="73">
        <v>4859700</v>
      </c>
      <c r="G103" s="111" t="s">
        <v>30</v>
      </c>
      <c r="H103" s="134">
        <v>715</v>
      </c>
      <c r="I103" s="120">
        <v>1019.8</v>
      </c>
      <c r="J103" s="113">
        <f t="shared" si="6"/>
        <v>1101.384</v>
      </c>
      <c r="K103" s="69">
        <f t="shared" si="4"/>
        <v>1178.48088</v>
      </c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</row>
    <row r="104" spans="1:69" ht="45" customHeight="1">
      <c r="A104" s="103"/>
      <c r="B104" s="54" t="s">
        <v>134</v>
      </c>
      <c r="C104" s="63">
        <v>931</v>
      </c>
      <c r="D104" s="72" t="s">
        <v>26</v>
      </c>
      <c r="E104" s="72" t="s">
        <v>27</v>
      </c>
      <c r="F104" s="73">
        <v>5129700</v>
      </c>
      <c r="G104" s="111" t="s">
        <v>111</v>
      </c>
      <c r="H104" s="134">
        <v>715</v>
      </c>
      <c r="I104" s="120">
        <v>1019.8</v>
      </c>
      <c r="J104" s="113">
        <f t="shared" si="6"/>
        <v>1101.384</v>
      </c>
      <c r="K104" s="69">
        <f t="shared" si="4"/>
        <v>1178.48088</v>
      </c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114"/>
      <c r="BK104" s="114"/>
      <c r="BL104" s="114"/>
      <c r="BM104" s="114"/>
      <c r="BN104" s="114"/>
      <c r="BO104" s="114"/>
      <c r="BP104" s="114"/>
      <c r="BQ104" s="114"/>
    </row>
    <row r="105" spans="1:69" ht="30.75" customHeight="1">
      <c r="A105" s="103"/>
      <c r="B105" s="53" t="s">
        <v>112</v>
      </c>
      <c r="C105" s="63">
        <v>911</v>
      </c>
      <c r="D105" s="63">
        <v>10</v>
      </c>
      <c r="E105" s="109" t="s">
        <v>98</v>
      </c>
      <c r="F105" s="122" t="s">
        <v>29</v>
      </c>
      <c r="G105" s="133" t="s">
        <v>30</v>
      </c>
      <c r="H105" s="135">
        <v>198</v>
      </c>
      <c r="I105" s="116">
        <v>958</v>
      </c>
      <c r="J105" s="113">
        <f t="shared" si="6"/>
        <v>1034.64</v>
      </c>
      <c r="K105" s="69">
        <f t="shared" si="4"/>
        <v>1107.0648</v>
      </c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4"/>
      <c r="BN105" s="114"/>
      <c r="BO105" s="114"/>
      <c r="BP105" s="114"/>
      <c r="BQ105" s="114"/>
    </row>
    <row r="106" spans="1:69" ht="15.75">
      <c r="A106" s="103"/>
      <c r="B106" s="53" t="s">
        <v>113</v>
      </c>
      <c r="C106" s="63">
        <v>911</v>
      </c>
      <c r="D106" s="72">
        <v>10</v>
      </c>
      <c r="E106" s="72" t="s">
        <v>19</v>
      </c>
      <c r="F106" s="110" t="s">
        <v>29</v>
      </c>
      <c r="G106" s="111" t="s">
        <v>30</v>
      </c>
      <c r="H106" s="134">
        <v>198</v>
      </c>
      <c r="I106" s="120">
        <v>958</v>
      </c>
      <c r="J106" s="113">
        <f t="shared" si="6"/>
        <v>1034.64</v>
      </c>
      <c r="K106" s="69">
        <f t="shared" si="4"/>
        <v>1107.0648</v>
      </c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14"/>
      <c r="BJ106" s="114"/>
      <c r="BK106" s="114"/>
      <c r="BL106" s="114"/>
      <c r="BM106" s="114"/>
      <c r="BN106" s="114"/>
      <c r="BO106" s="114"/>
      <c r="BP106" s="114"/>
      <c r="BQ106" s="114"/>
    </row>
    <row r="107" spans="1:69" ht="78.75">
      <c r="A107" s="103"/>
      <c r="B107" s="56" t="s">
        <v>114</v>
      </c>
      <c r="C107" s="63">
        <v>911</v>
      </c>
      <c r="D107" s="72">
        <v>10</v>
      </c>
      <c r="E107" s="72" t="s">
        <v>19</v>
      </c>
      <c r="F107" s="73">
        <v>5053600</v>
      </c>
      <c r="G107" s="111" t="s">
        <v>30</v>
      </c>
      <c r="H107" s="134">
        <v>0</v>
      </c>
      <c r="I107" s="120">
        <v>958</v>
      </c>
      <c r="J107" s="113">
        <f t="shared" si="6"/>
        <v>1034.64</v>
      </c>
      <c r="K107" s="69">
        <f t="shared" si="4"/>
        <v>1107.0648</v>
      </c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14"/>
      <c r="BM107" s="114"/>
      <c r="BN107" s="114"/>
      <c r="BO107" s="114"/>
      <c r="BP107" s="114"/>
      <c r="BQ107" s="114"/>
    </row>
    <row r="108" spans="1:69" ht="15.75">
      <c r="A108" s="103"/>
      <c r="B108" s="56" t="s">
        <v>115</v>
      </c>
      <c r="C108" s="63">
        <v>911</v>
      </c>
      <c r="D108" s="72">
        <v>10</v>
      </c>
      <c r="E108" s="72" t="s">
        <v>19</v>
      </c>
      <c r="F108" s="73">
        <v>5053600</v>
      </c>
      <c r="G108" s="111" t="s">
        <v>95</v>
      </c>
      <c r="H108" s="134">
        <v>0</v>
      </c>
      <c r="I108" s="120">
        <v>958</v>
      </c>
      <c r="J108" s="113">
        <f t="shared" si="6"/>
        <v>1034.64</v>
      </c>
      <c r="K108" s="69">
        <f t="shared" si="4"/>
        <v>1107.0648</v>
      </c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14"/>
      <c r="BQ108" s="114"/>
    </row>
    <row r="109" spans="1:69" ht="15.75">
      <c r="A109" s="103"/>
      <c r="B109" s="56" t="s">
        <v>153</v>
      </c>
      <c r="C109" s="63">
        <v>911</v>
      </c>
      <c r="D109" s="72">
        <v>10</v>
      </c>
      <c r="E109" s="72" t="s">
        <v>19</v>
      </c>
      <c r="F109" s="73">
        <v>5058500</v>
      </c>
      <c r="G109" s="111"/>
      <c r="H109" s="134">
        <v>198</v>
      </c>
      <c r="I109" s="120">
        <v>0</v>
      </c>
      <c r="J109" s="113">
        <f t="shared" si="6"/>
        <v>0</v>
      </c>
      <c r="K109" s="69">
        <f t="shared" si="4"/>
        <v>0</v>
      </c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14"/>
      <c r="BO109" s="114"/>
      <c r="BP109" s="114"/>
      <c r="BQ109" s="114"/>
    </row>
    <row r="110" spans="1:69" ht="15.75">
      <c r="A110" s="103"/>
      <c r="B110" s="56" t="s">
        <v>115</v>
      </c>
      <c r="C110" s="63">
        <v>911</v>
      </c>
      <c r="D110" s="72">
        <v>10</v>
      </c>
      <c r="E110" s="72" t="s">
        <v>19</v>
      </c>
      <c r="F110" s="73">
        <v>5058500</v>
      </c>
      <c r="G110" s="111" t="s">
        <v>139</v>
      </c>
      <c r="H110" s="134">
        <v>198</v>
      </c>
      <c r="I110" s="120">
        <v>0</v>
      </c>
      <c r="J110" s="113">
        <f t="shared" si="6"/>
        <v>0</v>
      </c>
      <c r="K110" s="69">
        <f t="shared" si="4"/>
        <v>0</v>
      </c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14"/>
    </row>
    <row r="111" spans="1:69" ht="23.25" customHeight="1">
      <c r="A111" s="103"/>
      <c r="B111" s="145" t="s">
        <v>28</v>
      </c>
      <c r="C111" s="63">
        <v>911</v>
      </c>
      <c r="D111" s="63">
        <v>11</v>
      </c>
      <c r="E111" s="109" t="s">
        <v>98</v>
      </c>
      <c r="F111" s="122" t="s">
        <v>29</v>
      </c>
      <c r="G111" s="111" t="s">
        <v>30</v>
      </c>
      <c r="H111" s="135">
        <v>167.3</v>
      </c>
      <c r="I111" s="116">
        <v>179.3</v>
      </c>
      <c r="J111" s="113">
        <f>I111/100*108</f>
        <v>193.644</v>
      </c>
      <c r="K111" s="69">
        <f t="shared" si="4"/>
        <v>207.19908</v>
      </c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</row>
    <row r="112" spans="1:69" ht="15.75">
      <c r="A112" s="103"/>
      <c r="B112" s="53" t="s">
        <v>50</v>
      </c>
      <c r="C112" s="63">
        <v>911</v>
      </c>
      <c r="D112" s="72">
        <v>11</v>
      </c>
      <c r="E112" s="72" t="s">
        <v>20</v>
      </c>
      <c r="F112" s="110" t="s">
        <v>29</v>
      </c>
      <c r="G112" s="111" t="s">
        <v>30</v>
      </c>
      <c r="H112" s="134">
        <v>167.3</v>
      </c>
      <c r="I112" s="120">
        <v>179.3</v>
      </c>
      <c r="J112" s="113">
        <f>I112/100*108</f>
        <v>193.644</v>
      </c>
      <c r="K112" s="69">
        <f t="shared" si="4"/>
        <v>207.19908</v>
      </c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4"/>
      <c r="BG112" s="114"/>
      <c r="BH112" s="114"/>
      <c r="BI112" s="114"/>
      <c r="BJ112" s="114"/>
      <c r="BK112" s="114"/>
      <c r="BL112" s="114"/>
      <c r="BM112" s="114"/>
      <c r="BN112" s="114"/>
      <c r="BO112" s="114"/>
      <c r="BP112" s="114"/>
      <c r="BQ112" s="114"/>
    </row>
    <row r="113" spans="1:69" ht="126">
      <c r="A113" s="103"/>
      <c r="B113" s="56" t="s">
        <v>92</v>
      </c>
      <c r="C113" s="63">
        <v>911</v>
      </c>
      <c r="D113" s="72">
        <v>11</v>
      </c>
      <c r="E113" s="72" t="s">
        <v>20</v>
      </c>
      <c r="F113" s="73">
        <v>5210000</v>
      </c>
      <c r="G113" s="111" t="s">
        <v>30</v>
      </c>
      <c r="H113" s="134">
        <v>167.3</v>
      </c>
      <c r="I113" s="120">
        <v>179.3</v>
      </c>
      <c r="J113" s="113">
        <f>I113/100*108</f>
        <v>193.644</v>
      </c>
      <c r="K113" s="69">
        <f t="shared" si="4"/>
        <v>207.19908</v>
      </c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14"/>
      <c r="BQ113" s="114"/>
    </row>
    <row r="114" spans="1:69" ht="20.25" customHeight="1">
      <c r="A114" s="103"/>
      <c r="B114" s="56" t="s">
        <v>50</v>
      </c>
      <c r="C114" s="63">
        <v>911</v>
      </c>
      <c r="D114" s="72">
        <v>11</v>
      </c>
      <c r="E114" s="72" t="s">
        <v>20</v>
      </c>
      <c r="F114" s="73">
        <v>5210600</v>
      </c>
      <c r="G114" s="75" t="s">
        <v>64</v>
      </c>
      <c r="H114" s="134">
        <v>167.3</v>
      </c>
      <c r="I114" s="120">
        <v>179.3</v>
      </c>
      <c r="J114" s="113">
        <f>I114/100*108</f>
        <v>193.644</v>
      </c>
      <c r="K114" s="69">
        <f t="shared" si="4"/>
        <v>207.19908</v>
      </c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  <c r="AV114" s="114"/>
      <c r="AW114" s="114"/>
      <c r="AX114" s="114"/>
      <c r="AY114" s="114"/>
      <c r="AZ114" s="114"/>
      <c r="BA114" s="114"/>
      <c r="BB114" s="114"/>
      <c r="BC114" s="114"/>
      <c r="BD114" s="114"/>
      <c r="BE114" s="114"/>
      <c r="BF114" s="114"/>
      <c r="BG114" s="114"/>
      <c r="BH114" s="114"/>
      <c r="BI114" s="114"/>
      <c r="BJ114" s="114"/>
      <c r="BK114" s="114"/>
      <c r="BL114" s="114"/>
      <c r="BM114" s="114"/>
      <c r="BN114" s="114"/>
      <c r="BO114" s="114"/>
      <c r="BP114" s="114"/>
      <c r="BQ114" s="114"/>
    </row>
    <row r="115" spans="1:69" ht="18" customHeight="1">
      <c r="A115" s="6">
        <v>5</v>
      </c>
      <c r="B115" s="56"/>
      <c r="C115" s="129"/>
      <c r="D115" s="129"/>
      <c r="E115" s="129"/>
      <c r="F115" s="129"/>
      <c r="G115" s="130"/>
      <c r="H115" s="140"/>
      <c r="I115" s="131"/>
      <c r="J115" s="131"/>
      <c r="K115" s="131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114"/>
      <c r="BP115" s="114"/>
      <c r="BQ115" s="114"/>
    </row>
    <row r="116" spans="1:69" ht="15" customHeight="1">
      <c r="A116" s="6">
        <v>6</v>
      </c>
      <c r="B116" s="47" t="s">
        <v>72</v>
      </c>
      <c r="C116" s="114"/>
      <c r="D116" s="114"/>
      <c r="E116" s="114"/>
      <c r="F116" s="114"/>
      <c r="G116" s="114"/>
      <c r="H116" s="141">
        <v>1434.9</v>
      </c>
      <c r="I116" s="132">
        <v>1420.7</v>
      </c>
      <c r="J116" s="132">
        <v>1420.7</v>
      </c>
      <c r="K116" s="132">
        <v>1420.7</v>
      </c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  <c r="AR116" s="114"/>
      <c r="AS116" s="114"/>
      <c r="AT116" s="114"/>
      <c r="AU116" s="114"/>
      <c r="AV116" s="114"/>
      <c r="AW116" s="114"/>
      <c r="AX116" s="114"/>
      <c r="AY116" s="114"/>
      <c r="AZ116" s="114"/>
      <c r="BA116" s="114"/>
      <c r="BB116" s="114"/>
      <c r="BC116" s="114"/>
      <c r="BD116" s="114"/>
      <c r="BE116" s="114"/>
      <c r="BF116" s="114"/>
      <c r="BG116" s="114"/>
      <c r="BH116" s="114"/>
      <c r="BI116" s="114"/>
      <c r="BJ116" s="114"/>
      <c r="BK116" s="114"/>
      <c r="BL116" s="114"/>
      <c r="BM116" s="114"/>
      <c r="BN116" s="114"/>
      <c r="BO116" s="114"/>
      <c r="BP116" s="114"/>
      <c r="BQ116" s="114"/>
    </row>
    <row r="117" spans="1:69" ht="15">
      <c r="A117" s="42">
        <v>7</v>
      </c>
      <c r="B117" s="47"/>
      <c r="C117" s="114"/>
      <c r="D117" s="114"/>
      <c r="E117" s="114"/>
      <c r="F117" s="114"/>
      <c r="G117" s="114"/>
      <c r="H117" s="141"/>
      <c r="I117" s="132"/>
      <c r="J117" s="132"/>
      <c r="K117" s="132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14"/>
      <c r="BJ117" s="114"/>
      <c r="BK117" s="114"/>
      <c r="BL117" s="114"/>
      <c r="BM117" s="114"/>
      <c r="BN117" s="114"/>
      <c r="BO117" s="114"/>
      <c r="BP117" s="114"/>
      <c r="BQ117" s="114"/>
    </row>
    <row r="118" spans="3:69" ht="15">
      <c r="C118" s="114"/>
      <c r="D118" s="114"/>
      <c r="E118" s="114"/>
      <c r="F118" s="114"/>
      <c r="G118" s="114"/>
      <c r="H118" s="142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4"/>
      <c r="BH118" s="114"/>
      <c r="BI118" s="114"/>
      <c r="BJ118" s="114"/>
      <c r="BK118" s="114"/>
      <c r="BL118" s="114"/>
      <c r="BM118" s="114"/>
      <c r="BN118" s="114"/>
      <c r="BO118" s="114"/>
      <c r="BP118" s="114"/>
      <c r="BQ118" s="114"/>
    </row>
    <row r="119" spans="3:69" ht="15">
      <c r="C119" s="114"/>
      <c r="D119" s="114"/>
      <c r="E119" s="114"/>
      <c r="F119" s="114"/>
      <c r="G119" s="114"/>
      <c r="H119" s="142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14"/>
      <c r="AY119" s="114"/>
      <c r="AZ119" s="114"/>
      <c r="BA119" s="114"/>
      <c r="BB119" s="114"/>
      <c r="BC119" s="114"/>
      <c r="BD119" s="114"/>
      <c r="BE119" s="114"/>
      <c r="BF119" s="114"/>
      <c r="BG119" s="114"/>
      <c r="BH119" s="114"/>
      <c r="BI119" s="114"/>
      <c r="BJ119" s="114"/>
      <c r="BK119" s="114"/>
      <c r="BL119" s="114"/>
      <c r="BM119" s="114"/>
      <c r="BN119" s="114"/>
      <c r="BO119" s="114"/>
      <c r="BP119" s="114"/>
      <c r="BQ119" s="114"/>
    </row>
    <row r="120" spans="3:69" ht="15">
      <c r="C120" s="114"/>
      <c r="D120" s="114"/>
      <c r="E120" s="114"/>
      <c r="F120" s="114"/>
      <c r="G120" s="114"/>
      <c r="H120" s="142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114"/>
      <c r="BI120" s="114"/>
      <c r="BJ120" s="114"/>
      <c r="BK120" s="114"/>
      <c r="BL120" s="114"/>
      <c r="BM120" s="114"/>
      <c r="BN120" s="114"/>
      <c r="BO120" s="114"/>
      <c r="BP120" s="114"/>
      <c r="BQ120" s="114"/>
    </row>
    <row r="121" spans="3:69" ht="15">
      <c r="C121" s="114"/>
      <c r="D121" s="114"/>
      <c r="E121" s="114"/>
      <c r="F121" s="114"/>
      <c r="G121" s="114"/>
      <c r="H121" s="142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</row>
    <row r="122" spans="3:69" ht="15">
      <c r="C122" s="114"/>
      <c r="D122" s="114"/>
      <c r="E122" s="114"/>
      <c r="F122" s="114"/>
      <c r="G122" s="114"/>
      <c r="H122" s="142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114"/>
      <c r="BG122" s="114"/>
      <c r="BH122" s="114"/>
      <c r="BI122" s="114"/>
      <c r="BJ122" s="114"/>
      <c r="BK122" s="114"/>
      <c r="BL122" s="114"/>
      <c r="BM122" s="114"/>
      <c r="BN122" s="114"/>
      <c r="BO122" s="114"/>
      <c r="BP122" s="114"/>
      <c r="BQ122" s="114"/>
    </row>
    <row r="123" spans="3:69" ht="15">
      <c r="C123" s="114"/>
      <c r="D123" s="114"/>
      <c r="E123" s="114"/>
      <c r="F123" s="114"/>
      <c r="G123" s="114"/>
      <c r="H123" s="142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14"/>
      <c r="BC123" s="114"/>
      <c r="BD123" s="114"/>
      <c r="BE123" s="114"/>
      <c r="BF123" s="114"/>
      <c r="BG123" s="114"/>
      <c r="BH123" s="114"/>
      <c r="BI123" s="114"/>
      <c r="BJ123" s="114"/>
      <c r="BK123" s="114"/>
      <c r="BL123" s="114"/>
      <c r="BM123" s="114"/>
      <c r="BN123" s="114"/>
      <c r="BO123" s="114"/>
      <c r="BP123" s="114"/>
      <c r="BQ123" s="114"/>
    </row>
    <row r="124" spans="3:69" ht="15">
      <c r="C124" s="114"/>
      <c r="D124" s="114"/>
      <c r="E124" s="114"/>
      <c r="F124" s="114"/>
      <c r="G124" s="114"/>
      <c r="H124" s="142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4"/>
      <c r="BA124" s="114"/>
      <c r="BB124" s="114"/>
      <c r="BC124" s="114"/>
      <c r="BD124" s="114"/>
      <c r="BE124" s="114"/>
      <c r="BF124" s="114"/>
      <c r="BG124" s="114"/>
      <c r="BH124" s="114"/>
      <c r="BI124" s="114"/>
      <c r="BJ124" s="114"/>
      <c r="BK124" s="114"/>
      <c r="BL124" s="114"/>
      <c r="BM124" s="114"/>
      <c r="BN124" s="114"/>
      <c r="BO124" s="114"/>
      <c r="BP124" s="114"/>
      <c r="BQ124" s="114"/>
    </row>
    <row r="125" spans="3:69" ht="15">
      <c r="C125" s="114"/>
      <c r="D125" s="114"/>
      <c r="E125" s="114"/>
      <c r="F125" s="114"/>
      <c r="G125" s="114"/>
      <c r="H125" s="142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14"/>
      <c r="AX125" s="114"/>
      <c r="AY125" s="114"/>
      <c r="AZ125" s="114"/>
      <c r="BA125" s="114"/>
      <c r="BB125" s="114"/>
      <c r="BC125" s="114"/>
      <c r="BD125" s="114"/>
      <c r="BE125" s="114"/>
      <c r="BF125" s="114"/>
      <c r="BG125" s="114"/>
      <c r="BH125" s="114"/>
      <c r="BI125" s="114"/>
      <c r="BJ125" s="114"/>
      <c r="BK125" s="114"/>
      <c r="BL125" s="114"/>
      <c r="BM125" s="114"/>
      <c r="BN125" s="114"/>
      <c r="BO125" s="114"/>
      <c r="BP125" s="114"/>
      <c r="BQ125" s="114"/>
    </row>
    <row r="126" spans="3:69" ht="15">
      <c r="C126" s="114"/>
      <c r="D126" s="114"/>
      <c r="E126" s="114"/>
      <c r="F126" s="114"/>
      <c r="G126" s="114"/>
      <c r="H126" s="142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14"/>
      <c r="BH126" s="114"/>
      <c r="BI126" s="114"/>
      <c r="BJ126" s="114"/>
      <c r="BK126" s="114"/>
      <c r="BL126" s="114"/>
      <c r="BM126" s="114"/>
      <c r="BN126" s="114"/>
      <c r="BO126" s="114"/>
      <c r="BP126" s="114"/>
      <c r="BQ126" s="114"/>
    </row>
    <row r="127" spans="3:69" ht="15">
      <c r="C127" s="114"/>
      <c r="D127" s="114"/>
      <c r="E127" s="114"/>
      <c r="F127" s="114"/>
      <c r="G127" s="114"/>
      <c r="H127" s="142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  <c r="AO127" s="114"/>
      <c r="AP127" s="114"/>
      <c r="AQ127" s="114"/>
      <c r="AR127" s="114"/>
      <c r="AS127" s="114"/>
      <c r="AT127" s="114"/>
      <c r="AU127" s="114"/>
      <c r="AV127" s="114"/>
      <c r="AW127" s="114"/>
      <c r="AX127" s="114"/>
      <c r="AY127" s="114"/>
      <c r="AZ127" s="114"/>
      <c r="BA127" s="114"/>
      <c r="BB127" s="114"/>
      <c r="BC127" s="114"/>
      <c r="BD127" s="114"/>
      <c r="BE127" s="114"/>
      <c r="BF127" s="114"/>
      <c r="BG127" s="114"/>
      <c r="BH127" s="114"/>
      <c r="BI127" s="114"/>
      <c r="BJ127" s="114"/>
      <c r="BK127" s="114"/>
      <c r="BL127" s="114"/>
      <c r="BM127" s="114"/>
      <c r="BN127" s="114"/>
      <c r="BO127" s="114"/>
      <c r="BP127" s="114"/>
      <c r="BQ127" s="114"/>
    </row>
    <row r="128" spans="3:69" ht="15">
      <c r="C128" s="114"/>
      <c r="D128" s="114"/>
      <c r="E128" s="114"/>
      <c r="F128" s="114"/>
      <c r="G128" s="114"/>
      <c r="H128" s="142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4"/>
      <c r="AX128" s="114"/>
      <c r="AY128" s="114"/>
      <c r="AZ128" s="114"/>
      <c r="BA128" s="114"/>
      <c r="BB128" s="114"/>
      <c r="BC128" s="114"/>
      <c r="BD128" s="114"/>
      <c r="BE128" s="114"/>
      <c r="BF128" s="114"/>
      <c r="BG128" s="114"/>
      <c r="BH128" s="114"/>
      <c r="BI128" s="114"/>
      <c r="BJ128" s="114"/>
      <c r="BK128" s="114"/>
      <c r="BL128" s="114"/>
      <c r="BM128" s="114"/>
      <c r="BN128" s="114"/>
      <c r="BO128" s="114"/>
      <c r="BP128" s="114"/>
      <c r="BQ128" s="114"/>
    </row>
    <row r="129" spans="3:69" ht="15">
      <c r="C129" s="114"/>
      <c r="D129" s="114"/>
      <c r="E129" s="114"/>
      <c r="F129" s="114"/>
      <c r="G129" s="114"/>
      <c r="H129" s="142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114"/>
      <c r="BG129" s="114"/>
      <c r="BH129" s="114"/>
      <c r="BI129" s="114"/>
      <c r="BJ129" s="114"/>
      <c r="BK129" s="114"/>
      <c r="BL129" s="114"/>
      <c r="BM129" s="114"/>
      <c r="BN129" s="114"/>
      <c r="BO129" s="114"/>
      <c r="BP129" s="114"/>
      <c r="BQ129" s="114"/>
    </row>
    <row r="130" spans="3:69" ht="15">
      <c r="C130" s="114"/>
      <c r="D130" s="114"/>
      <c r="E130" s="114"/>
      <c r="F130" s="114"/>
      <c r="G130" s="114"/>
      <c r="H130" s="142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14"/>
      <c r="BG130" s="114"/>
      <c r="BH130" s="114"/>
      <c r="BI130" s="114"/>
      <c r="BJ130" s="114"/>
      <c r="BK130" s="114"/>
      <c r="BL130" s="114"/>
      <c r="BM130" s="114"/>
      <c r="BN130" s="114"/>
      <c r="BO130" s="114"/>
      <c r="BP130" s="114"/>
      <c r="BQ130" s="114"/>
    </row>
    <row r="131" spans="3:69" ht="15">
      <c r="C131" s="114"/>
      <c r="D131" s="114"/>
      <c r="E131" s="114"/>
      <c r="F131" s="114"/>
      <c r="G131" s="114"/>
      <c r="H131" s="142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4"/>
      <c r="AY131" s="114"/>
      <c r="AZ131" s="114"/>
      <c r="BA131" s="114"/>
      <c r="BB131" s="114"/>
      <c r="BC131" s="114"/>
      <c r="BD131" s="114"/>
      <c r="BE131" s="114"/>
      <c r="BF131" s="114"/>
      <c r="BG131" s="114"/>
      <c r="BH131" s="114"/>
      <c r="BI131" s="114"/>
      <c r="BJ131" s="114"/>
      <c r="BK131" s="114"/>
      <c r="BL131" s="114"/>
      <c r="BM131" s="114"/>
      <c r="BN131" s="114"/>
      <c r="BO131" s="114"/>
      <c r="BP131" s="114"/>
      <c r="BQ131" s="114"/>
    </row>
    <row r="132" spans="3:69" ht="15">
      <c r="C132" s="114"/>
      <c r="D132" s="114"/>
      <c r="E132" s="114"/>
      <c r="F132" s="114"/>
      <c r="G132" s="114"/>
      <c r="H132" s="142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4"/>
      <c r="AY132" s="114"/>
      <c r="AZ132" s="114"/>
      <c r="BA132" s="114"/>
      <c r="BB132" s="114"/>
      <c r="BC132" s="114"/>
      <c r="BD132" s="114"/>
      <c r="BE132" s="114"/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14"/>
      <c r="BQ132" s="114"/>
    </row>
    <row r="133" spans="3:69" ht="15">
      <c r="C133" s="114"/>
      <c r="D133" s="114"/>
      <c r="E133" s="114"/>
      <c r="F133" s="114"/>
      <c r="G133" s="114"/>
      <c r="H133" s="142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4"/>
      <c r="BB133" s="114"/>
      <c r="BC133" s="114"/>
      <c r="BD133" s="114"/>
      <c r="BE133" s="114"/>
      <c r="BF133" s="114"/>
      <c r="BG133" s="114"/>
      <c r="BH133" s="114"/>
      <c r="BI133" s="114"/>
      <c r="BJ133" s="114"/>
      <c r="BK133" s="114"/>
      <c r="BL133" s="114"/>
      <c r="BM133" s="114"/>
      <c r="BN133" s="114"/>
      <c r="BO133" s="114"/>
      <c r="BP133" s="114"/>
      <c r="BQ133" s="114"/>
    </row>
    <row r="134" spans="3:69" ht="15">
      <c r="C134" s="114"/>
      <c r="D134" s="114"/>
      <c r="E134" s="114"/>
      <c r="F134" s="114"/>
      <c r="G134" s="114"/>
      <c r="H134" s="142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4"/>
      <c r="AX134" s="114"/>
      <c r="AY134" s="114"/>
      <c r="AZ134" s="114"/>
      <c r="BA134" s="114"/>
      <c r="BB134" s="114"/>
      <c r="BC134" s="114"/>
      <c r="BD134" s="114"/>
      <c r="BE134" s="114"/>
      <c r="BF134" s="114"/>
      <c r="BG134" s="114"/>
      <c r="BH134" s="114"/>
      <c r="BI134" s="114"/>
      <c r="BJ134" s="114"/>
      <c r="BK134" s="114"/>
      <c r="BL134" s="114"/>
      <c r="BM134" s="114"/>
      <c r="BN134" s="114"/>
      <c r="BO134" s="114"/>
      <c r="BP134" s="114"/>
      <c r="BQ134" s="114"/>
    </row>
    <row r="135" spans="3:69" ht="15">
      <c r="C135" s="114"/>
      <c r="D135" s="114"/>
      <c r="E135" s="114"/>
      <c r="F135" s="114"/>
      <c r="G135" s="114"/>
      <c r="H135" s="142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4"/>
      <c r="AX135" s="114"/>
      <c r="AY135" s="114"/>
      <c r="AZ135" s="114"/>
      <c r="BA135" s="114"/>
      <c r="BB135" s="114"/>
      <c r="BC135" s="114"/>
      <c r="BD135" s="114"/>
      <c r="BE135" s="114"/>
      <c r="BF135" s="114"/>
      <c r="BG135" s="114"/>
      <c r="BH135" s="114"/>
      <c r="BI135" s="114"/>
      <c r="BJ135" s="114"/>
      <c r="BK135" s="114"/>
      <c r="BL135" s="114"/>
      <c r="BM135" s="114"/>
      <c r="BN135" s="114"/>
      <c r="BO135" s="114"/>
      <c r="BP135" s="114"/>
      <c r="BQ135" s="114"/>
    </row>
    <row r="136" spans="3:69" ht="15">
      <c r="C136" s="114"/>
      <c r="D136" s="114"/>
      <c r="E136" s="114"/>
      <c r="F136" s="114"/>
      <c r="G136" s="114"/>
      <c r="H136" s="142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4"/>
      <c r="AX136" s="114"/>
      <c r="AY136" s="114"/>
      <c r="AZ136" s="114"/>
      <c r="BA136" s="114"/>
      <c r="BB136" s="114"/>
      <c r="BC136" s="114"/>
      <c r="BD136" s="114"/>
      <c r="BE136" s="114"/>
      <c r="BF136" s="114"/>
      <c r="BG136" s="114"/>
      <c r="BH136" s="114"/>
      <c r="BI136" s="114"/>
      <c r="BJ136" s="114"/>
      <c r="BK136" s="114"/>
      <c r="BL136" s="114"/>
      <c r="BM136" s="114"/>
      <c r="BN136" s="114"/>
      <c r="BO136" s="114"/>
      <c r="BP136" s="114"/>
      <c r="BQ136" s="114"/>
    </row>
    <row r="137" spans="3:69" ht="15">
      <c r="C137" s="114"/>
      <c r="D137" s="114"/>
      <c r="E137" s="114"/>
      <c r="F137" s="114"/>
      <c r="G137" s="114"/>
      <c r="H137" s="142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4"/>
      <c r="AX137" s="114"/>
      <c r="AY137" s="114"/>
      <c r="AZ137" s="114"/>
      <c r="BA137" s="114"/>
      <c r="BB137" s="114"/>
      <c r="BC137" s="114"/>
      <c r="BD137" s="114"/>
      <c r="BE137" s="114"/>
      <c r="BF137" s="114"/>
      <c r="BG137" s="114"/>
      <c r="BH137" s="114"/>
      <c r="BI137" s="114"/>
      <c r="BJ137" s="114"/>
      <c r="BK137" s="114"/>
      <c r="BL137" s="114"/>
      <c r="BM137" s="114"/>
      <c r="BN137" s="114"/>
      <c r="BO137" s="114"/>
      <c r="BP137" s="114"/>
      <c r="BQ137" s="114"/>
    </row>
    <row r="138" spans="3:69" ht="15">
      <c r="C138" s="114"/>
      <c r="D138" s="114"/>
      <c r="E138" s="114"/>
      <c r="F138" s="114"/>
      <c r="G138" s="114"/>
      <c r="H138" s="142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4"/>
      <c r="BD138" s="114"/>
      <c r="BE138" s="114"/>
      <c r="BF138" s="114"/>
      <c r="BG138" s="114"/>
      <c r="BH138" s="114"/>
      <c r="BI138" s="114"/>
      <c r="BJ138" s="114"/>
      <c r="BK138" s="114"/>
      <c r="BL138" s="114"/>
      <c r="BM138" s="114"/>
      <c r="BN138" s="114"/>
      <c r="BO138" s="114"/>
      <c r="BP138" s="114"/>
      <c r="BQ138" s="114"/>
    </row>
    <row r="139" spans="3:69" ht="15">
      <c r="C139" s="114"/>
      <c r="D139" s="114"/>
      <c r="E139" s="114"/>
      <c r="F139" s="114"/>
      <c r="G139" s="114"/>
      <c r="H139" s="142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114"/>
      <c r="AY139" s="114"/>
      <c r="AZ139" s="114"/>
      <c r="BA139" s="114"/>
      <c r="BB139" s="114"/>
      <c r="BC139" s="114"/>
      <c r="BD139" s="114"/>
      <c r="BE139" s="114"/>
      <c r="BF139" s="114"/>
      <c r="BG139" s="114"/>
      <c r="BH139" s="114"/>
      <c r="BI139" s="114"/>
      <c r="BJ139" s="114"/>
      <c r="BK139" s="114"/>
      <c r="BL139" s="114"/>
      <c r="BM139" s="114"/>
      <c r="BN139" s="114"/>
      <c r="BO139" s="114"/>
      <c r="BP139" s="114"/>
      <c r="BQ139" s="114"/>
    </row>
    <row r="140" spans="3:69" ht="15">
      <c r="C140" s="114"/>
      <c r="D140" s="114"/>
      <c r="E140" s="114"/>
      <c r="F140" s="114"/>
      <c r="G140" s="114"/>
      <c r="H140" s="142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14"/>
      <c r="BJ140" s="114"/>
      <c r="BK140" s="114"/>
      <c r="BL140" s="114"/>
      <c r="BM140" s="114"/>
      <c r="BN140" s="114"/>
      <c r="BO140" s="114"/>
      <c r="BP140" s="114"/>
      <c r="BQ140" s="114"/>
    </row>
    <row r="141" spans="3:69" ht="15">
      <c r="C141" s="114"/>
      <c r="D141" s="114"/>
      <c r="E141" s="114"/>
      <c r="F141" s="114"/>
      <c r="G141" s="114"/>
      <c r="H141" s="142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114"/>
      <c r="BH141" s="114"/>
      <c r="BI141" s="114"/>
      <c r="BJ141" s="114"/>
      <c r="BK141" s="114"/>
      <c r="BL141" s="114"/>
      <c r="BM141" s="114"/>
      <c r="BN141" s="114"/>
      <c r="BO141" s="114"/>
      <c r="BP141" s="114"/>
      <c r="BQ141" s="114"/>
    </row>
    <row r="142" spans="3:69" ht="15">
      <c r="C142" s="114"/>
      <c r="D142" s="114"/>
      <c r="E142" s="114"/>
      <c r="F142" s="114"/>
      <c r="G142" s="114"/>
      <c r="H142" s="142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4"/>
      <c r="AM142" s="114"/>
      <c r="AN142" s="114"/>
      <c r="AO142" s="114"/>
      <c r="AP142" s="114"/>
      <c r="AQ142" s="114"/>
      <c r="AR142" s="114"/>
      <c r="AS142" s="114"/>
      <c r="AT142" s="114"/>
      <c r="AU142" s="114"/>
      <c r="AV142" s="114"/>
      <c r="AW142" s="114"/>
      <c r="AX142" s="114"/>
      <c r="AY142" s="114"/>
      <c r="AZ142" s="114"/>
      <c r="BA142" s="114"/>
      <c r="BB142" s="114"/>
      <c r="BC142" s="114"/>
      <c r="BD142" s="114"/>
      <c r="BE142" s="114"/>
      <c r="BF142" s="114"/>
      <c r="BG142" s="114"/>
      <c r="BH142" s="114"/>
      <c r="BI142" s="114"/>
      <c r="BJ142" s="114"/>
      <c r="BK142" s="114"/>
      <c r="BL142" s="114"/>
      <c r="BM142" s="114"/>
      <c r="BN142" s="114"/>
      <c r="BO142" s="114"/>
      <c r="BP142" s="114"/>
      <c r="BQ142" s="114"/>
    </row>
    <row r="143" spans="3:69" ht="15">
      <c r="C143" s="114"/>
      <c r="D143" s="114"/>
      <c r="E143" s="114"/>
      <c r="F143" s="114"/>
      <c r="G143" s="114"/>
      <c r="H143" s="142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/>
      <c r="AZ143" s="114"/>
      <c r="BA143" s="114"/>
      <c r="BB143" s="114"/>
      <c r="BC143" s="114"/>
      <c r="BD143" s="114"/>
      <c r="BE143" s="114"/>
      <c r="BF143" s="114"/>
      <c r="BG143" s="114"/>
      <c r="BH143" s="114"/>
      <c r="BI143" s="114"/>
      <c r="BJ143" s="114"/>
      <c r="BK143" s="114"/>
      <c r="BL143" s="114"/>
      <c r="BM143" s="114"/>
      <c r="BN143" s="114"/>
      <c r="BO143" s="114"/>
      <c r="BP143" s="114"/>
      <c r="BQ143" s="114"/>
    </row>
    <row r="144" spans="3:69" ht="15">
      <c r="C144" s="114"/>
      <c r="D144" s="114"/>
      <c r="E144" s="114"/>
      <c r="F144" s="114"/>
      <c r="G144" s="114"/>
      <c r="H144" s="142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14"/>
      <c r="BJ144" s="114"/>
      <c r="BK144" s="114"/>
      <c r="BL144" s="114"/>
      <c r="BM144" s="114"/>
      <c r="BN144" s="114"/>
      <c r="BO144" s="114"/>
      <c r="BP144" s="114"/>
      <c r="BQ144" s="114"/>
    </row>
    <row r="145" spans="3:69" ht="15">
      <c r="C145" s="114"/>
      <c r="D145" s="114"/>
      <c r="E145" s="114"/>
      <c r="F145" s="114"/>
      <c r="G145" s="114"/>
      <c r="H145" s="142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4"/>
      <c r="AL145" s="114"/>
      <c r="AM145" s="114"/>
      <c r="AN145" s="114"/>
      <c r="AO145" s="114"/>
      <c r="AP145" s="114"/>
      <c r="AQ145" s="114"/>
      <c r="AR145" s="114"/>
      <c r="AS145" s="114"/>
      <c r="AT145" s="114"/>
      <c r="AU145" s="114"/>
      <c r="AV145" s="114"/>
      <c r="AW145" s="114"/>
      <c r="AX145" s="114"/>
      <c r="AY145" s="114"/>
      <c r="AZ145" s="114"/>
      <c r="BA145" s="114"/>
      <c r="BB145" s="114"/>
      <c r="BC145" s="114"/>
      <c r="BD145" s="114"/>
      <c r="BE145" s="114"/>
      <c r="BF145" s="114"/>
      <c r="BG145" s="114"/>
      <c r="BH145" s="114"/>
      <c r="BI145" s="114"/>
      <c r="BJ145" s="114"/>
      <c r="BK145" s="114"/>
      <c r="BL145" s="114"/>
      <c r="BM145" s="114"/>
      <c r="BN145" s="114"/>
      <c r="BO145" s="114"/>
      <c r="BP145" s="114"/>
      <c r="BQ145" s="114"/>
    </row>
    <row r="146" spans="3:69" ht="15">
      <c r="C146" s="114"/>
      <c r="D146" s="114"/>
      <c r="E146" s="114"/>
      <c r="F146" s="114"/>
      <c r="G146" s="114"/>
      <c r="H146" s="142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4"/>
      <c r="AX146" s="114"/>
      <c r="AY146" s="114"/>
      <c r="AZ146" s="114"/>
      <c r="BA146" s="114"/>
      <c r="BB146" s="114"/>
      <c r="BC146" s="114"/>
      <c r="BD146" s="114"/>
      <c r="BE146" s="114"/>
      <c r="BF146" s="114"/>
      <c r="BG146" s="114"/>
      <c r="BH146" s="114"/>
      <c r="BI146" s="114"/>
      <c r="BJ146" s="114"/>
      <c r="BK146" s="114"/>
      <c r="BL146" s="114"/>
      <c r="BM146" s="114"/>
      <c r="BN146" s="114"/>
      <c r="BO146" s="114"/>
      <c r="BP146" s="114"/>
      <c r="BQ146" s="114"/>
    </row>
    <row r="147" spans="3:69" ht="15">
      <c r="C147" s="114"/>
      <c r="D147" s="114"/>
      <c r="E147" s="114"/>
      <c r="F147" s="114"/>
      <c r="G147" s="114"/>
      <c r="H147" s="142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4"/>
      <c r="AZ147" s="114"/>
      <c r="BA147" s="114"/>
      <c r="BB147" s="114"/>
      <c r="BC147" s="114"/>
      <c r="BD147" s="114"/>
      <c r="BE147" s="114"/>
      <c r="BF147" s="114"/>
      <c r="BG147" s="114"/>
      <c r="BH147" s="114"/>
      <c r="BI147" s="114"/>
      <c r="BJ147" s="114"/>
      <c r="BK147" s="114"/>
      <c r="BL147" s="114"/>
      <c r="BM147" s="114"/>
      <c r="BN147" s="114"/>
      <c r="BO147" s="114"/>
      <c r="BP147" s="114"/>
      <c r="BQ147" s="114"/>
    </row>
    <row r="148" spans="3:69" ht="15">
      <c r="C148" s="114"/>
      <c r="D148" s="114"/>
      <c r="E148" s="114"/>
      <c r="F148" s="114"/>
      <c r="G148" s="114"/>
      <c r="H148" s="142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4"/>
      <c r="AZ148" s="114"/>
      <c r="BA148" s="114"/>
      <c r="BB148" s="114"/>
      <c r="BC148" s="114"/>
      <c r="BD148" s="114"/>
      <c r="BE148" s="114"/>
      <c r="BF148" s="114"/>
      <c r="BG148" s="114"/>
      <c r="BH148" s="114"/>
      <c r="BI148" s="114"/>
      <c r="BJ148" s="114"/>
      <c r="BK148" s="114"/>
      <c r="BL148" s="114"/>
      <c r="BM148" s="114"/>
      <c r="BN148" s="114"/>
      <c r="BO148" s="114"/>
      <c r="BP148" s="114"/>
      <c r="BQ148" s="114"/>
    </row>
    <row r="149" spans="3:69" ht="15">
      <c r="C149" s="114"/>
      <c r="D149" s="114"/>
      <c r="E149" s="114"/>
      <c r="F149" s="114"/>
      <c r="G149" s="114"/>
      <c r="H149" s="142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J149" s="114"/>
      <c r="BK149" s="114"/>
      <c r="BL149" s="114"/>
      <c r="BM149" s="114"/>
      <c r="BN149" s="114"/>
      <c r="BO149" s="114"/>
      <c r="BP149" s="114"/>
      <c r="BQ149" s="114"/>
    </row>
    <row r="150" spans="3:69" ht="15">
      <c r="C150" s="114"/>
      <c r="D150" s="114"/>
      <c r="E150" s="114"/>
      <c r="F150" s="114"/>
      <c r="G150" s="114"/>
      <c r="H150" s="142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  <c r="BC150" s="114"/>
      <c r="BD150" s="114"/>
      <c r="BE150" s="114"/>
      <c r="BF150" s="114"/>
      <c r="BG150" s="114"/>
      <c r="BH150" s="114"/>
      <c r="BI150" s="114"/>
      <c r="BJ150" s="114"/>
      <c r="BK150" s="114"/>
      <c r="BL150" s="114"/>
      <c r="BM150" s="114"/>
      <c r="BN150" s="114"/>
      <c r="BO150" s="114"/>
      <c r="BP150" s="114"/>
      <c r="BQ150" s="114"/>
    </row>
    <row r="151" spans="3:69" ht="15">
      <c r="C151" s="114"/>
      <c r="D151" s="114"/>
      <c r="E151" s="114"/>
      <c r="F151" s="114"/>
      <c r="G151" s="114"/>
      <c r="H151" s="142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114"/>
      <c r="AJ151" s="114"/>
      <c r="AK151" s="114"/>
      <c r="AL151" s="114"/>
      <c r="AM151" s="114"/>
      <c r="AN151" s="114"/>
      <c r="AO151" s="114"/>
      <c r="AP151" s="114"/>
      <c r="AQ151" s="114"/>
      <c r="AR151" s="114"/>
      <c r="AS151" s="114"/>
      <c r="AT151" s="114"/>
      <c r="AU151" s="114"/>
      <c r="AV151" s="114"/>
      <c r="AW151" s="114"/>
      <c r="AX151" s="114"/>
      <c r="AY151" s="114"/>
      <c r="AZ151" s="114"/>
      <c r="BA151" s="114"/>
      <c r="BB151" s="114"/>
      <c r="BC151" s="114"/>
      <c r="BD151" s="114"/>
      <c r="BE151" s="114"/>
      <c r="BF151" s="114"/>
      <c r="BG151" s="114"/>
      <c r="BH151" s="114"/>
      <c r="BI151" s="114"/>
      <c r="BJ151" s="114"/>
      <c r="BK151" s="114"/>
      <c r="BL151" s="114"/>
      <c r="BM151" s="114"/>
      <c r="BN151" s="114"/>
      <c r="BO151" s="114"/>
      <c r="BP151" s="114"/>
      <c r="BQ151" s="114"/>
    </row>
    <row r="152" spans="3:69" ht="15">
      <c r="C152" s="114"/>
      <c r="D152" s="114"/>
      <c r="E152" s="114"/>
      <c r="F152" s="114"/>
      <c r="G152" s="114"/>
      <c r="H152" s="142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4"/>
      <c r="AX152" s="114"/>
      <c r="AY152" s="114"/>
      <c r="AZ152" s="114"/>
      <c r="BA152" s="114"/>
      <c r="BB152" s="114"/>
      <c r="BC152" s="114"/>
      <c r="BD152" s="114"/>
      <c r="BE152" s="114"/>
      <c r="BF152" s="114"/>
      <c r="BG152" s="114"/>
      <c r="BH152" s="114"/>
      <c r="BI152" s="114"/>
      <c r="BJ152" s="114"/>
      <c r="BK152" s="114"/>
      <c r="BL152" s="114"/>
      <c r="BM152" s="114"/>
      <c r="BN152" s="114"/>
      <c r="BO152" s="114"/>
      <c r="BP152" s="114"/>
      <c r="BQ152" s="114"/>
    </row>
    <row r="153" spans="3:69" ht="15">
      <c r="C153" s="114"/>
      <c r="D153" s="114"/>
      <c r="E153" s="114"/>
      <c r="F153" s="114"/>
      <c r="G153" s="114"/>
      <c r="H153" s="142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4"/>
      <c r="AW153" s="114"/>
      <c r="AX153" s="114"/>
      <c r="AY153" s="114"/>
      <c r="AZ153" s="114"/>
      <c r="BA153" s="114"/>
      <c r="BB153" s="114"/>
      <c r="BC153" s="114"/>
      <c r="BD153" s="114"/>
      <c r="BE153" s="114"/>
      <c r="BF153" s="114"/>
      <c r="BG153" s="114"/>
      <c r="BH153" s="114"/>
      <c r="BI153" s="114"/>
      <c r="BJ153" s="114"/>
      <c r="BK153" s="114"/>
      <c r="BL153" s="114"/>
      <c r="BM153" s="114"/>
      <c r="BN153" s="114"/>
      <c r="BO153" s="114"/>
      <c r="BP153" s="114"/>
      <c r="BQ153" s="114"/>
    </row>
    <row r="154" spans="3:69" ht="15">
      <c r="C154" s="114"/>
      <c r="D154" s="114"/>
      <c r="E154" s="114"/>
      <c r="F154" s="114"/>
      <c r="G154" s="114"/>
      <c r="H154" s="142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  <c r="AN154" s="114"/>
      <c r="AO154" s="114"/>
      <c r="AP154" s="114"/>
      <c r="AQ154" s="114"/>
      <c r="AR154" s="114"/>
      <c r="AS154" s="114"/>
      <c r="AT154" s="114"/>
      <c r="AU154" s="114"/>
      <c r="AV154" s="114"/>
      <c r="AW154" s="114"/>
      <c r="AX154" s="114"/>
      <c r="AY154" s="114"/>
      <c r="AZ154" s="114"/>
      <c r="BA154" s="114"/>
      <c r="BB154" s="114"/>
      <c r="BC154" s="114"/>
      <c r="BD154" s="114"/>
      <c r="BE154" s="114"/>
      <c r="BF154" s="114"/>
      <c r="BG154" s="114"/>
      <c r="BH154" s="114"/>
      <c r="BI154" s="114"/>
      <c r="BJ154" s="114"/>
      <c r="BK154" s="114"/>
      <c r="BL154" s="114"/>
      <c r="BM154" s="114"/>
      <c r="BN154" s="114"/>
      <c r="BO154" s="114"/>
      <c r="BP154" s="114"/>
      <c r="BQ154" s="114"/>
    </row>
    <row r="155" spans="3:69" ht="15">
      <c r="C155" s="114"/>
      <c r="D155" s="114"/>
      <c r="E155" s="114"/>
      <c r="F155" s="114"/>
      <c r="G155" s="114"/>
      <c r="H155" s="142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  <c r="AL155" s="114"/>
      <c r="AM155" s="114"/>
      <c r="AN155" s="114"/>
      <c r="AO155" s="114"/>
      <c r="AP155" s="114"/>
      <c r="AQ155" s="114"/>
      <c r="AR155" s="114"/>
      <c r="AS155" s="114"/>
      <c r="AT155" s="114"/>
      <c r="AU155" s="114"/>
      <c r="AV155" s="114"/>
      <c r="AW155" s="114"/>
      <c r="AX155" s="114"/>
      <c r="AY155" s="114"/>
      <c r="AZ155" s="114"/>
      <c r="BA155" s="114"/>
      <c r="BB155" s="114"/>
      <c r="BC155" s="114"/>
      <c r="BD155" s="114"/>
      <c r="BE155" s="114"/>
      <c r="BF155" s="114"/>
      <c r="BG155" s="114"/>
      <c r="BH155" s="114"/>
      <c r="BI155" s="114"/>
      <c r="BJ155" s="114"/>
      <c r="BK155" s="114"/>
      <c r="BL155" s="114"/>
      <c r="BM155" s="114"/>
      <c r="BN155" s="114"/>
      <c r="BO155" s="114"/>
      <c r="BP155" s="114"/>
      <c r="BQ155" s="114"/>
    </row>
    <row r="156" spans="3:69" ht="15">
      <c r="C156" s="114"/>
      <c r="D156" s="114"/>
      <c r="E156" s="114"/>
      <c r="F156" s="114"/>
      <c r="G156" s="114"/>
      <c r="H156" s="142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4"/>
      <c r="AM156" s="114"/>
      <c r="AN156" s="114"/>
      <c r="AO156" s="114"/>
      <c r="AP156" s="114"/>
      <c r="AQ156" s="114"/>
      <c r="AR156" s="114"/>
      <c r="AS156" s="114"/>
      <c r="AT156" s="114"/>
      <c r="AU156" s="114"/>
      <c r="AV156" s="114"/>
      <c r="AW156" s="114"/>
      <c r="AX156" s="114"/>
      <c r="AY156" s="114"/>
      <c r="AZ156" s="114"/>
      <c r="BA156" s="114"/>
      <c r="BB156" s="114"/>
      <c r="BC156" s="114"/>
      <c r="BD156" s="114"/>
      <c r="BE156" s="114"/>
      <c r="BF156" s="114"/>
      <c r="BG156" s="114"/>
      <c r="BH156" s="114"/>
      <c r="BI156" s="114"/>
      <c r="BJ156" s="114"/>
      <c r="BK156" s="114"/>
      <c r="BL156" s="114"/>
      <c r="BM156" s="114"/>
      <c r="BN156" s="114"/>
      <c r="BO156" s="114"/>
      <c r="BP156" s="114"/>
      <c r="BQ156" s="114"/>
    </row>
    <row r="157" spans="3:69" ht="15">
      <c r="C157" s="114"/>
      <c r="D157" s="114"/>
      <c r="E157" s="114"/>
      <c r="F157" s="114"/>
      <c r="G157" s="114"/>
      <c r="H157" s="142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114"/>
      <c r="AM157" s="114"/>
      <c r="AN157" s="114"/>
      <c r="AO157" s="114"/>
      <c r="AP157" s="114"/>
      <c r="AQ157" s="114"/>
      <c r="AR157" s="114"/>
      <c r="AS157" s="114"/>
      <c r="AT157" s="114"/>
      <c r="AU157" s="114"/>
      <c r="AV157" s="114"/>
      <c r="AW157" s="114"/>
      <c r="AX157" s="114"/>
      <c r="AY157" s="114"/>
      <c r="AZ157" s="114"/>
      <c r="BA157" s="114"/>
      <c r="BB157" s="114"/>
      <c r="BC157" s="114"/>
      <c r="BD157" s="114"/>
      <c r="BE157" s="114"/>
      <c r="BF157" s="114"/>
      <c r="BG157" s="114"/>
      <c r="BH157" s="114"/>
      <c r="BI157" s="114"/>
      <c r="BJ157" s="114"/>
      <c r="BK157" s="114"/>
      <c r="BL157" s="114"/>
      <c r="BM157" s="114"/>
      <c r="BN157" s="114"/>
      <c r="BO157" s="114"/>
      <c r="BP157" s="114"/>
      <c r="BQ157" s="114"/>
    </row>
    <row r="158" spans="3:69" ht="15">
      <c r="C158" s="114"/>
      <c r="D158" s="114"/>
      <c r="E158" s="114"/>
      <c r="F158" s="114"/>
      <c r="G158" s="114"/>
      <c r="H158" s="142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4"/>
      <c r="AG158" s="114"/>
      <c r="AH158" s="114"/>
      <c r="AI158" s="114"/>
      <c r="AJ158" s="114"/>
      <c r="AK158" s="114"/>
      <c r="AL158" s="114"/>
      <c r="AM158" s="114"/>
      <c r="AN158" s="114"/>
      <c r="AO158" s="114"/>
      <c r="AP158" s="114"/>
      <c r="AQ158" s="114"/>
      <c r="AR158" s="114"/>
      <c r="AS158" s="114"/>
      <c r="AT158" s="114"/>
      <c r="AU158" s="114"/>
      <c r="AV158" s="114"/>
      <c r="AW158" s="114"/>
      <c r="AX158" s="114"/>
      <c r="AY158" s="114"/>
      <c r="AZ158" s="114"/>
      <c r="BA158" s="114"/>
      <c r="BB158" s="114"/>
      <c r="BC158" s="114"/>
      <c r="BD158" s="114"/>
      <c r="BE158" s="114"/>
      <c r="BF158" s="114"/>
      <c r="BG158" s="114"/>
      <c r="BH158" s="114"/>
      <c r="BI158" s="114"/>
      <c r="BJ158" s="114"/>
      <c r="BK158" s="114"/>
      <c r="BL158" s="114"/>
      <c r="BM158" s="114"/>
      <c r="BN158" s="114"/>
      <c r="BO158" s="114"/>
      <c r="BP158" s="114"/>
      <c r="BQ158" s="114"/>
    </row>
    <row r="159" spans="3:69" ht="15">
      <c r="C159" s="114"/>
      <c r="D159" s="114"/>
      <c r="E159" s="114"/>
      <c r="F159" s="114"/>
      <c r="G159" s="114"/>
      <c r="H159" s="142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  <c r="AN159" s="114"/>
      <c r="AO159" s="114"/>
      <c r="AP159" s="114"/>
      <c r="AQ159" s="114"/>
      <c r="AR159" s="114"/>
      <c r="AS159" s="114"/>
      <c r="AT159" s="114"/>
      <c r="AU159" s="114"/>
      <c r="AV159" s="114"/>
      <c r="AW159" s="114"/>
      <c r="AX159" s="114"/>
      <c r="AY159" s="114"/>
      <c r="AZ159" s="114"/>
      <c r="BA159" s="114"/>
      <c r="BB159" s="114"/>
      <c r="BC159" s="114"/>
      <c r="BD159" s="114"/>
      <c r="BE159" s="114"/>
      <c r="BF159" s="114"/>
      <c r="BG159" s="114"/>
      <c r="BH159" s="114"/>
      <c r="BI159" s="114"/>
      <c r="BJ159" s="114"/>
      <c r="BK159" s="114"/>
      <c r="BL159" s="114"/>
      <c r="BM159" s="114"/>
      <c r="BN159" s="114"/>
      <c r="BO159" s="114"/>
      <c r="BP159" s="114"/>
      <c r="BQ159" s="114"/>
    </row>
    <row r="160" spans="3:69" ht="15">
      <c r="C160" s="114"/>
      <c r="D160" s="114"/>
      <c r="E160" s="114"/>
      <c r="F160" s="114"/>
      <c r="G160" s="114"/>
      <c r="H160" s="142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4"/>
      <c r="AN160" s="114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  <c r="AZ160" s="114"/>
      <c r="BA160" s="114"/>
      <c r="BB160" s="114"/>
      <c r="BC160" s="114"/>
      <c r="BD160" s="114"/>
      <c r="BE160" s="114"/>
      <c r="BF160" s="114"/>
      <c r="BG160" s="114"/>
      <c r="BH160" s="114"/>
      <c r="BI160" s="114"/>
      <c r="BJ160" s="114"/>
      <c r="BK160" s="114"/>
      <c r="BL160" s="114"/>
      <c r="BM160" s="114"/>
      <c r="BN160" s="114"/>
      <c r="BO160" s="114"/>
      <c r="BP160" s="114"/>
      <c r="BQ160" s="114"/>
    </row>
    <row r="161" spans="3:69" ht="15">
      <c r="C161" s="114"/>
      <c r="D161" s="114"/>
      <c r="E161" s="114"/>
      <c r="F161" s="114"/>
      <c r="G161" s="114"/>
      <c r="H161" s="142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  <c r="AM161" s="114"/>
      <c r="AN161" s="114"/>
      <c r="AO161" s="114"/>
      <c r="AP161" s="114"/>
      <c r="AQ161" s="114"/>
      <c r="AR161" s="114"/>
      <c r="AS161" s="114"/>
      <c r="AT161" s="114"/>
      <c r="AU161" s="114"/>
      <c r="AV161" s="114"/>
      <c r="AW161" s="114"/>
      <c r="AX161" s="114"/>
      <c r="AY161" s="114"/>
      <c r="AZ161" s="114"/>
      <c r="BA161" s="114"/>
      <c r="BB161" s="114"/>
      <c r="BC161" s="114"/>
      <c r="BD161" s="114"/>
      <c r="BE161" s="114"/>
      <c r="BF161" s="114"/>
      <c r="BG161" s="114"/>
      <c r="BH161" s="114"/>
      <c r="BI161" s="114"/>
      <c r="BJ161" s="114"/>
      <c r="BK161" s="114"/>
      <c r="BL161" s="114"/>
      <c r="BM161" s="114"/>
      <c r="BN161" s="114"/>
      <c r="BO161" s="114"/>
      <c r="BP161" s="114"/>
      <c r="BQ161" s="114"/>
    </row>
    <row r="162" spans="3:69" ht="15">
      <c r="C162" s="114"/>
      <c r="D162" s="114"/>
      <c r="E162" s="114"/>
      <c r="F162" s="114"/>
      <c r="G162" s="114"/>
      <c r="H162" s="142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114"/>
      <c r="AL162" s="114"/>
      <c r="AM162" s="114"/>
      <c r="AN162" s="114"/>
      <c r="AO162" s="114"/>
      <c r="AP162" s="114"/>
      <c r="AQ162" s="114"/>
      <c r="AR162" s="114"/>
      <c r="AS162" s="114"/>
      <c r="AT162" s="114"/>
      <c r="AU162" s="114"/>
      <c r="AV162" s="114"/>
      <c r="AW162" s="114"/>
      <c r="AX162" s="114"/>
      <c r="AY162" s="114"/>
      <c r="AZ162" s="114"/>
      <c r="BA162" s="114"/>
      <c r="BB162" s="114"/>
      <c r="BC162" s="114"/>
      <c r="BD162" s="114"/>
      <c r="BE162" s="114"/>
      <c r="BF162" s="114"/>
      <c r="BG162" s="114"/>
      <c r="BH162" s="114"/>
      <c r="BI162" s="114"/>
      <c r="BJ162" s="114"/>
      <c r="BK162" s="114"/>
      <c r="BL162" s="114"/>
      <c r="BM162" s="114"/>
      <c r="BN162" s="114"/>
      <c r="BO162" s="114"/>
      <c r="BP162" s="114"/>
      <c r="BQ162" s="114"/>
    </row>
    <row r="163" spans="3:69" ht="15">
      <c r="C163" s="114"/>
      <c r="D163" s="114"/>
      <c r="E163" s="114"/>
      <c r="F163" s="114"/>
      <c r="G163" s="114"/>
      <c r="H163" s="142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  <c r="BA163" s="114"/>
      <c r="BB163" s="114"/>
      <c r="BC163" s="114"/>
      <c r="BD163" s="114"/>
      <c r="BE163" s="114"/>
      <c r="BF163" s="114"/>
      <c r="BG163" s="114"/>
      <c r="BH163" s="114"/>
      <c r="BI163" s="114"/>
      <c r="BJ163" s="114"/>
      <c r="BK163" s="114"/>
      <c r="BL163" s="114"/>
      <c r="BM163" s="114"/>
      <c r="BN163" s="114"/>
      <c r="BO163" s="114"/>
      <c r="BP163" s="114"/>
      <c r="BQ163" s="114"/>
    </row>
    <row r="164" spans="3:69" ht="15">
      <c r="C164" s="114"/>
      <c r="D164" s="114"/>
      <c r="E164" s="114"/>
      <c r="F164" s="114"/>
      <c r="G164" s="114"/>
      <c r="H164" s="142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4"/>
      <c r="AM164" s="114"/>
      <c r="AN164" s="114"/>
      <c r="AO164" s="114"/>
      <c r="AP164" s="114"/>
      <c r="AQ164" s="114"/>
      <c r="AR164" s="114"/>
      <c r="AS164" s="114"/>
      <c r="AT164" s="114"/>
      <c r="AU164" s="114"/>
      <c r="AV164" s="114"/>
      <c r="AW164" s="114"/>
      <c r="AX164" s="114"/>
      <c r="AY164" s="114"/>
      <c r="AZ164" s="114"/>
      <c r="BA164" s="114"/>
      <c r="BB164" s="114"/>
      <c r="BC164" s="114"/>
      <c r="BD164" s="114"/>
      <c r="BE164" s="114"/>
      <c r="BF164" s="114"/>
      <c r="BG164" s="114"/>
      <c r="BH164" s="114"/>
      <c r="BI164" s="114"/>
      <c r="BJ164" s="114"/>
      <c r="BK164" s="114"/>
      <c r="BL164" s="114"/>
      <c r="BM164" s="114"/>
      <c r="BN164" s="114"/>
      <c r="BO164" s="114"/>
      <c r="BP164" s="114"/>
      <c r="BQ164" s="114"/>
    </row>
    <row r="165" spans="3:69" ht="15">
      <c r="C165" s="114"/>
      <c r="D165" s="114"/>
      <c r="E165" s="114"/>
      <c r="F165" s="114"/>
      <c r="G165" s="114"/>
      <c r="H165" s="142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/>
      <c r="AL165" s="114"/>
      <c r="AM165" s="114"/>
      <c r="AN165" s="114"/>
      <c r="AO165" s="114"/>
      <c r="AP165" s="114"/>
      <c r="AQ165" s="114"/>
      <c r="AR165" s="114"/>
      <c r="AS165" s="114"/>
      <c r="AT165" s="114"/>
      <c r="AU165" s="114"/>
      <c r="AV165" s="114"/>
      <c r="AW165" s="114"/>
      <c r="AX165" s="114"/>
      <c r="AY165" s="114"/>
      <c r="AZ165" s="114"/>
      <c r="BA165" s="114"/>
      <c r="BB165" s="114"/>
      <c r="BC165" s="114"/>
      <c r="BD165" s="114"/>
      <c r="BE165" s="114"/>
      <c r="BF165" s="114"/>
      <c r="BG165" s="114"/>
      <c r="BH165" s="114"/>
      <c r="BI165" s="114"/>
      <c r="BJ165" s="114"/>
      <c r="BK165" s="114"/>
      <c r="BL165" s="114"/>
      <c r="BM165" s="114"/>
      <c r="BN165" s="114"/>
      <c r="BO165" s="114"/>
      <c r="BP165" s="114"/>
      <c r="BQ165" s="114"/>
    </row>
    <row r="166" spans="3:69" ht="15">
      <c r="C166" s="114"/>
      <c r="D166" s="114"/>
      <c r="E166" s="114"/>
      <c r="F166" s="114"/>
      <c r="G166" s="114"/>
      <c r="H166" s="142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14"/>
      <c r="AZ166" s="114"/>
      <c r="BA166" s="114"/>
      <c r="BB166" s="114"/>
      <c r="BC166" s="114"/>
      <c r="BD166" s="114"/>
      <c r="BE166" s="114"/>
      <c r="BF166" s="114"/>
      <c r="BG166" s="114"/>
      <c r="BH166" s="114"/>
      <c r="BI166" s="114"/>
      <c r="BJ166" s="114"/>
      <c r="BK166" s="114"/>
      <c r="BL166" s="114"/>
      <c r="BM166" s="114"/>
      <c r="BN166" s="114"/>
      <c r="BO166" s="114"/>
      <c r="BP166" s="114"/>
      <c r="BQ166" s="114"/>
    </row>
    <row r="167" spans="3:69" ht="15">
      <c r="C167" s="114"/>
      <c r="D167" s="114"/>
      <c r="E167" s="114"/>
      <c r="F167" s="114"/>
      <c r="G167" s="114"/>
      <c r="H167" s="142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  <c r="BC167" s="114"/>
      <c r="BD167" s="114"/>
      <c r="BE167" s="114"/>
      <c r="BF167" s="114"/>
      <c r="BG167" s="114"/>
      <c r="BH167" s="114"/>
      <c r="BI167" s="114"/>
      <c r="BJ167" s="114"/>
      <c r="BK167" s="114"/>
      <c r="BL167" s="114"/>
      <c r="BM167" s="114"/>
      <c r="BN167" s="114"/>
      <c r="BO167" s="114"/>
      <c r="BP167" s="114"/>
      <c r="BQ167" s="114"/>
    </row>
    <row r="168" spans="3:69" ht="15">
      <c r="C168" s="114"/>
      <c r="D168" s="114"/>
      <c r="E168" s="114"/>
      <c r="F168" s="114"/>
      <c r="G168" s="114"/>
      <c r="H168" s="142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  <c r="AM168" s="114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  <c r="BA168" s="114"/>
      <c r="BB168" s="114"/>
      <c r="BC168" s="114"/>
      <c r="BD168" s="114"/>
      <c r="BE168" s="114"/>
      <c r="BF168" s="114"/>
      <c r="BG168" s="114"/>
      <c r="BH168" s="114"/>
      <c r="BI168" s="114"/>
      <c r="BJ168" s="114"/>
      <c r="BK168" s="114"/>
      <c r="BL168" s="114"/>
      <c r="BM168" s="114"/>
      <c r="BN168" s="114"/>
      <c r="BO168" s="114"/>
      <c r="BP168" s="114"/>
      <c r="BQ168" s="114"/>
    </row>
    <row r="169" spans="3:69" ht="15">
      <c r="C169" s="114"/>
      <c r="D169" s="114"/>
      <c r="E169" s="114"/>
      <c r="F169" s="114"/>
      <c r="G169" s="114"/>
      <c r="H169" s="142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/>
      <c r="BA169" s="114"/>
      <c r="BB169" s="114"/>
      <c r="BC169" s="114"/>
      <c r="BD169" s="114"/>
      <c r="BE169" s="114"/>
      <c r="BF169" s="114"/>
      <c r="BG169" s="114"/>
      <c r="BH169" s="114"/>
      <c r="BI169" s="114"/>
      <c r="BJ169" s="114"/>
      <c r="BK169" s="114"/>
      <c r="BL169" s="114"/>
      <c r="BM169" s="114"/>
      <c r="BN169" s="114"/>
      <c r="BO169" s="114"/>
      <c r="BP169" s="114"/>
      <c r="BQ169" s="114"/>
    </row>
    <row r="170" spans="3:69" ht="15">
      <c r="C170" s="114"/>
      <c r="D170" s="114"/>
      <c r="E170" s="114"/>
      <c r="F170" s="114"/>
      <c r="G170" s="114"/>
      <c r="H170" s="142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114"/>
      <c r="AF170" s="114"/>
      <c r="AG170" s="114"/>
      <c r="AH170" s="114"/>
      <c r="AI170" s="114"/>
      <c r="AJ170" s="114"/>
      <c r="AK170" s="114"/>
      <c r="AL170" s="114"/>
      <c r="AM170" s="114"/>
      <c r="AN170" s="114"/>
      <c r="AO170" s="114"/>
      <c r="AP170" s="114"/>
      <c r="AQ170" s="114"/>
      <c r="AR170" s="114"/>
      <c r="AS170" s="114"/>
      <c r="AT170" s="114"/>
      <c r="AU170" s="114"/>
      <c r="AV170" s="114"/>
      <c r="AW170" s="114"/>
      <c r="AX170" s="114"/>
      <c r="AY170" s="114"/>
      <c r="AZ170" s="114"/>
      <c r="BA170" s="114"/>
      <c r="BB170" s="114"/>
      <c r="BC170" s="114"/>
      <c r="BD170" s="114"/>
      <c r="BE170" s="114"/>
      <c r="BF170" s="114"/>
      <c r="BG170" s="114"/>
      <c r="BH170" s="114"/>
      <c r="BI170" s="114"/>
      <c r="BJ170" s="114"/>
      <c r="BK170" s="114"/>
      <c r="BL170" s="114"/>
      <c r="BM170" s="114"/>
      <c r="BN170" s="114"/>
      <c r="BO170" s="114"/>
      <c r="BP170" s="114"/>
      <c r="BQ170" s="114"/>
    </row>
    <row r="171" spans="3:69" ht="15">
      <c r="C171" s="114"/>
      <c r="D171" s="114"/>
      <c r="E171" s="114"/>
      <c r="F171" s="114"/>
      <c r="G171" s="114"/>
      <c r="H171" s="142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114"/>
      <c r="AF171" s="114"/>
      <c r="AG171" s="114"/>
      <c r="AH171" s="114"/>
      <c r="AI171" s="114"/>
      <c r="AJ171" s="114"/>
      <c r="AK171" s="114"/>
      <c r="AL171" s="114"/>
      <c r="AM171" s="114"/>
      <c r="AN171" s="114"/>
      <c r="AO171" s="114"/>
      <c r="AP171" s="114"/>
      <c r="AQ171" s="114"/>
      <c r="AR171" s="114"/>
      <c r="AS171" s="114"/>
      <c r="AT171" s="114"/>
      <c r="AU171" s="114"/>
      <c r="AV171" s="114"/>
      <c r="AW171" s="114"/>
      <c r="AX171" s="114"/>
      <c r="AY171" s="114"/>
      <c r="AZ171" s="114"/>
      <c r="BA171" s="114"/>
      <c r="BB171" s="114"/>
      <c r="BC171" s="114"/>
      <c r="BD171" s="114"/>
      <c r="BE171" s="114"/>
      <c r="BF171" s="114"/>
      <c r="BG171" s="114"/>
      <c r="BH171" s="114"/>
      <c r="BI171" s="114"/>
      <c r="BJ171" s="114"/>
      <c r="BK171" s="114"/>
      <c r="BL171" s="114"/>
      <c r="BM171" s="114"/>
      <c r="BN171" s="114"/>
      <c r="BO171" s="114"/>
      <c r="BP171" s="114"/>
      <c r="BQ171" s="114"/>
    </row>
    <row r="172" spans="3:69" ht="15">
      <c r="C172" s="114"/>
      <c r="D172" s="114"/>
      <c r="E172" s="114"/>
      <c r="F172" s="114"/>
      <c r="G172" s="114"/>
      <c r="H172" s="142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  <c r="AI172" s="114"/>
      <c r="AJ172" s="114"/>
      <c r="AK172" s="114"/>
      <c r="AL172" s="114"/>
      <c r="AM172" s="114"/>
      <c r="AN172" s="114"/>
      <c r="AO172" s="114"/>
      <c r="AP172" s="114"/>
      <c r="AQ172" s="114"/>
      <c r="AR172" s="114"/>
      <c r="AS172" s="114"/>
      <c r="AT172" s="114"/>
      <c r="AU172" s="114"/>
      <c r="AV172" s="114"/>
      <c r="AW172" s="114"/>
      <c r="AX172" s="114"/>
      <c r="AY172" s="114"/>
      <c r="AZ172" s="114"/>
      <c r="BA172" s="114"/>
      <c r="BB172" s="114"/>
      <c r="BC172" s="114"/>
      <c r="BD172" s="114"/>
      <c r="BE172" s="114"/>
      <c r="BF172" s="114"/>
      <c r="BG172" s="114"/>
      <c r="BH172" s="114"/>
      <c r="BI172" s="114"/>
      <c r="BJ172" s="114"/>
      <c r="BK172" s="114"/>
      <c r="BL172" s="114"/>
      <c r="BM172" s="114"/>
      <c r="BN172" s="114"/>
      <c r="BO172" s="114"/>
      <c r="BP172" s="114"/>
      <c r="BQ172" s="114"/>
    </row>
    <row r="173" spans="3:69" ht="15">
      <c r="C173" s="114"/>
      <c r="D173" s="114"/>
      <c r="E173" s="114"/>
      <c r="F173" s="114"/>
      <c r="G173" s="114"/>
      <c r="H173" s="142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4"/>
      <c r="AM173" s="114"/>
      <c r="AN173" s="114"/>
      <c r="AO173" s="114"/>
      <c r="AP173" s="114"/>
      <c r="AQ173" s="114"/>
      <c r="AR173" s="114"/>
      <c r="AS173" s="114"/>
      <c r="AT173" s="114"/>
      <c r="AU173" s="114"/>
      <c r="AV173" s="114"/>
      <c r="AW173" s="114"/>
      <c r="AX173" s="114"/>
      <c r="AY173" s="114"/>
      <c r="AZ173" s="114"/>
      <c r="BA173" s="114"/>
      <c r="BB173" s="114"/>
      <c r="BC173" s="114"/>
      <c r="BD173" s="114"/>
      <c r="BE173" s="114"/>
      <c r="BF173" s="114"/>
      <c r="BG173" s="114"/>
      <c r="BH173" s="114"/>
      <c r="BI173" s="114"/>
      <c r="BJ173" s="114"/>
      <c r="BK173" s="114"/>
      <c r="BL173" s="114"/>
      <c r="BM173" s="114"/>
      <c r="BN173" s="114"/>
      <c r="BO173" s="114"/>
      <c r="BP173" s="114"/>
      <c r="BQ173" s="114"/>
    </row>
    <row r="174" spans="3:69" ht="15">
      <c r="C174" s="114"/>
      <c r="D174" s="114"/>
      <c r="E174" s="114"/>
      <c r="F174" s="114"/>
      <c r="G174" s="114"/>
      <c r="H174" s="142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4"/>
      <c r="AH174" s="114"/>
      <c r="AI174" s="114"/>
      <c r="AJ174" s="114"/>
      <c r="AK174" s="114"/>
      <c r="AL174" s="114"/>
      <c r="AM174" s="114"/>
      <c r="AN174" s="114"/>
      <c r="AO174" s="114"/>
      <c r="AP174" s="114"/>
      <c r="AQ174" s="114"/>
      <c r="AR174" s="114"/>
      <c r="AS174" s="114"/>
      <c r="AT174" s="114"/>
      <c r="AU174" s="114"/>
      <c r="AV174" s="114"/>
      <c r="AW174" s="114"/>
      <c r="AX174" s="114"/>
      <c r="AY174" s="114"/>
      <c r="AZ174" s="114"/>
      <c r="BA174" s="114"/>
      <c r="BB174" s="114"/>
      <c r="BC174" s="114"/>
      <c r="BD174" s="114"/>
      <c r="BE174" s="114"/>
      <c r="BF174" s="114"/>
      <c r="BG174" s="114"/>
      <c r="BH174" s="114"/>
      <c r="BI174" s="114"/>
      <c r="BJ174" s="114"/>
      <c r="BK174" s="114"/>
      <c r="BL174" s="114"/>
      <c r="BM174" s="114"/>
      <c r="BN174" s="114"/>
      <c r="BO174" s="114"/>
      <c r="BP174" s="114"/>
      <c r="BQ174" s="114"/>
    </row>
    <row r="175" spans="3:69" ht="15">
      <c r="C175" s="114"/>
      <c r="D175" s="114"/>
      <c r="E175" s="114"/>
      <c r="F175" s="114"/>
      <c r="G175" s="114"/>
      <c r="H175" s="142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114"/>
      <c r="AF175" s="114"/>
      <c r="AG175" s="114"/>
      <c r="AH175" s="114"/>
      <c r="AI175" s="114"/>
      <c r="AJ175" s="114"/>
      <c r="AK175" s="114"/>
      <c r="AL175" s="114"/>
      <c r="AM175" s="114"/>
      <c r="AN175" s="114"/>
      <c r="AO175" s="114"/>
      <c r="AP175" s="114"/>
      <c r="AQ175" s="114"/>
      <c r="AR175" s="114"/>
      <c r="AS175" s="114"/>
      <c r="AT175" s="114"/>
      <c r="AU175" s="114"/>
      <c r="AV175" s="114"/>
      <c r="AW175" s="114"/>
      <c r="AX175" s="114"/>
      <c r="AY175" s="114"/>
      <c r="AZ175" s="114"/>
      <c r="BA175" s="114"/>
      <c r="BB175" s="114"/>
      <c r="BC175" s="114"/>
      <c r="BD175" s="114"/>
      <c r="BE175" s="114"/>
      <c r="BF175" s="114"/>
      <c r="BG175" s="114"/>
      <c r="BH175" s="114"/>
      <c r="BI175" s="114"/>
      <c r="BJ175" s="114"/>
      <c r="BK175" s="114"/>
      <c r="BL175" s="114"/>
      <c r="BM175" s="114"/>
      <c r="BN175" s="114"/>
      <c r="BO175" s="114"/>
      <c r="BP175" s="114"/>
      <c r="BQ175" s="114"/>
    </row>
    <row r="176" spans="3:69" ht="15">
      <c r="C176" s="114"/>
      <c r="D176" s="114"/>
      <c r="E176" s="114"/>
      <c r="F176" s="114"/>
      <c r="G176" s="114"/>
      <c r="H176" s="142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114"/>
      <c r="AF176" s="114"/>
      <c r="AG176" s="114"/>
      <c r="AH176" s="114"/>
      <c r="AI176" s="114"/>
      <c r="AJ176" s="114"/>
      <c r="AK176" s="114"/>
      <c r="AL176" s="114"/>
      <c r="AM176" s="114"/>
      <c r="AN176" s="114"/>
      <c r="AO176" s="114"/>
      <c r="AP176" s="114"/>
      <c r="AQ176" s="114"/>
      <c r="AR176" s="114"/>
      <c r="AS176" s="114"/>
      <c r="AT176" s="114"/>
      <c r="AU176" s="114"/>
      <c r="AV176" s="114"/>
      <c r="AW176" s="114"/>
      <c r="AX176" s="114"/>
      <c r="AY176" s="114"/>
      <c r="AZ176" s="114"/>
      <c r="BA176" s="114"/>
      <c r="BB176" s="114"/>
      <c r="BC176" s="114"/>
      <c r="BD176" s="114"/>
      <c r="BE176" s="114"/>
      <c r="BF176" s="114"/>
      <c r="BG176" s="114"/>
      <c r="BH176" s="114"/>
      <c r="BI176" s="114"/>
      <c r="BJ176" s="114"/>
      <c r="BK176" s="114"/>
      <c r="BL176" s="114"/>
      <c r="BM176" s="114"/>
      <c r="BN176" s="114"/>
      <c r="BO176" s="114"/>
      <c r="BP176" s="114"/>
      <c r="BQ176" s="114"/>
    </row>
    <row r="177" spans="3:69" ht="15">
      <c r="C177" s="114"/>
      <c r="D177" s="114"/>
      <c r="E177" s="114"/>
      <c r="F177" s="114"/>
      <c r="G177" s="114"/>
      <c r="H177" s="142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114"/>
      <c r="AF177" s="114"/>
      <c r="AG177" s="114"/>
      <c r="AH177" s="114"/>
      <c r="AI177" s="114"/>
      <c r="AJ177" s="114"/>
      <c r="AK177" s="114"/>
      <c r="AL177" s="114"/>
      <c r="AM177" s="114"/>
      <c r="AN177" s="114"/>
      <c r="AO177" s="114"/>
      <c r="AP177" s="114"/>
      <c r="AQ177" s="114"/>
      <c r="AR177" s="114"/>
      <c r="AS177" s="114"/>
      <c r="AT177" s="114"/>
      <c r="AU177" s="114"/>
      <c r="AV177" s="114"/>
      <c r="AW177" s="114"/>
      <c r="AX177" s="114"/>
      <c r="AY177" s="114"/>
      <c r="AZ177" s="114"/>
      <c r="BA177" s="114"/>
      <c r="BB177" s="114"/>
      <c r="BC177" s="114"/>
      <c r="BD177" s="114"/>
      <c r="BE177" s="114"/>
      <c r="BF177" s="114"/>
      <c r="BG177" s="114"/>
      <c r="BH177" s="114"/>
      <c r="BI177" s="114"/>
      <c r="BJ177" s="114"/>
      <c r="BK177" s="114"/>
      <c r="BL177" s="114"/>
      <c r="BM177" s="114"/>
      <c r="BN177" s="114"/>
      <c r="BO177" s="114"/>
      <c r="BP177" s="114"/>
      <c r="BQ177" s="114"/>
    </row>
    <row r="178" spans="3:69" ht="15">
      <c r="C178" s="114"/>
      <c r="D178" s="114"/>
      <c r="E178" s="114"/>
      <c r="F178" s="114"/>
      <c r="G178" s="114"/>
      <c r="H178" s="142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114"/>
      <c r="AF178" s="114"/>
      <c r="AG178" s="114"/>
      <c r="AH178" s="114"/>
      <c r="AI178" s="114"/>
      <c r="AJ178" s="114"/>
      <c r="AK178" s="114"/>
      <c r="AL178" s="114"/>
      <c r="AM178" s="114"/>
      <c r="AN178" s="114"/>
      <c r="AO178" s="114"/>
      <c r="AP178" s="114"/>
      <c r="AQ178" s="114"/>
      <c r="AR178" s="114"/>
      <c r="AS178" s="114"/>
      <c r="AT178" s="114"/>
      <c r="AU178" s="114"/>
      <c r="AV178" s="114"/>
      <c r="AW178" s="114"/>
      <c r="AX178" s="114"/>
      <c r="AY178" s="114"/>
      <c r="AZ178" s="114"/>
      <c r="BA178" s="114"/>
      <c r="BB178" s="114"/>
      <c r="BC178" s="114"/>
      <c r="BD178" s="114"/>
      <c r="BE178" s="114"/>
      <c r="BF178" s="114"/>
      <c r="BG178" s="114"/>
      <c r="BH178" s="114"/>
      <c r="BI178" s="114"/>
      <c r="BJ178" s="114"/>
      <c r="BK178" s="114"/>
      <c r="BL178" s="114"/>
      <c r="BM178" s="114"/>
      <c r="BN178" s="114"/>
      <c r="BO178" s="114"/>
      <c r="BP178" s="114"/>
      <c r="BQ178" s="114"/>
    </row>
    <row r="179" spans="3:69" ht="15">
      <c r="C179" s="114"/>
      <c r="D179" s="114"/>
      <c r="E179" s="114"/>
      <c r="F179" s="114"/>
      <c r="G179" s="114"/>
      <c r="H179" s="142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114"/>
      <c r="AF179" s="114"/>
      <c r="AG179" s="114"/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/>
      <c r="AX179" s="114"/>
      <c r="AY179" s="114"/>
      <c r="AZ179" s="114"/>
      <c r="BA179" s="114"/>
      <c r="BB179" s="114"/>
      <c r="BC179" s="114"/>
      <c r="BD179" s="114"/>
      <c r="BE179" s="114"/>
      <c r="BF179" s="114"/>
      <c r="BG179" s="114"/>
      <c r="BH179" s="114"/>
      <c r="BI179" s="114"/>
      <c r="BJ179" s="114"/>
      <c r="BK179" s="114"/>
      <c r="BL179" s="114"/>
      <c r="BM179" s="114"/>
      <c r="BN179" s="114"/>
      <c r="BO179" s="114"/>
      <c r="BP179" s="114"/>
      <c r="BQ179" s="114"/>
    </row>
    <row r="180" spans="3:69" ht="15">
      <c r="C180" s="114"/>
      <c r="D180" s="114"/>
      <c r="E180" s="114"/>
      <c r="F180" s="114"/>
      <c r="G180" s="114"/>
      <c r="H180" s="142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114"/>
      <c r="AM180" s="114"/>
      <c r="AN180" s="114"/>
      <c r="AO180" s="114"/>
      <c r="AP180" s="114"/>
      <c r="AQ180" s="114"/>
      <c r="AR180" s="114"/>
      <c r="AS180" s="114"/>
      <c r="AT180" s="114"/>
      <c r="AU180" s="114"/>
      <c r="AV180" s="114"/>
      <c r="AW180" s="114"/>
      <c r="AX180" s="114"/>
      <c r="AY180" s="114"/>
      <c r="AZ180" s="114"/>
      <c r="BA180" s="114"/>
      <c r="BB180" s="114"/>
      <c r="BC180" s="114"/>
      <c r="BD180" s="114"/>
      <c r="BE180" s="114"/>
      <c r="BF180" s="114"/>
      <c r="BG180" s="114"/>
      <c r="BH180" s="114"/>
      <c r="BI180" s="114"/>
      <c r="BJ180" s="114"/>
      <c r="BK180" s="114"/>
      <c r="BL180" s="114"/>
      <c r="BM180" s="114"/>
      <c r="BN180" s="114"/>
      <c r="BO180" s="114"/>
      <c r="BP180" s="114"/>
      <c r="BQ180" s="114"/>
    </row>
    <row r="181" spans="3:69" ht="15">
      <c r="C181" s="114"/>
      <c r="D181" s="114"/>
      <c r="E181" s="114"/>
      <c r="F181" s="114"/>
      <c r="G181" s="114"/>
      <c r="H181" s="142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114"/>
      <c r="AF181" s="114"/>
      <c r="AG181" s="114"/>
      <c r="AH181" s="114"/>
      <c r="AI181" s="114"/>
      <c r="AJ181" s="114"/>
      <c r="AK181" s="114"/>
      <c r="AL181" s="114"/>
      <c r="AM181" s="114"/>
      <c r="AN181" s="114"/>
      <c r="AO181" s="114"/>
      <c r="AP181" s="114"/>
      <c r="AQ181" s="114"/>
      <c r="AR181" s="114"/>
      <c r="AS181" s="114"/>
      <c r="AT181" s="114"/>
      <c r="AU181" s="114"/>
      <c r="AV181" s="114"/>
      <c r="AW181" s="114"/>
      <c r="AX181" s="114"/>
      <c r="AY181" s="114"/>
      <c r="AZ181" s="114"/>
      <c r="BA181" s="114"/>
      <c r="BB181" s="114"/>
      <c r="BC181" s="114"/>
      <c r="BD181" s="114"/>
      <c r="BE181" s="114"/>
      <c r="BF181" s="114"/>
      <c r="BG181" s="114"/>
      <c r="BH181" s="114"/>
      <c r="BI181" s="114"/>
      <c r="BJ181" s="114"/>
      <c r="BK181" s="114"/>
      <c r="BL181" s="114"/>
      <c r="BM181" s="114"/>
      <c r="BN181" s="114"/>
      <c r="BO181" s="114"/>
      <c r="BP181" s="114"/>
      <c r="BQ181" s="114"/>
    </row>
    <row r="182" spans="3:69" ht="15">
      <c r="C182" s="114"/>
      <c r="D182" s="114"/>
      <c r="E182" s="114"/>
      <c r="F182" s="114"/>
      <c r="G182" s="114"/>
      <c r="H182" s="142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14"/>
      <c r="AM182" s="114"/>
      <c r="AN182" s="114"/>
      <c r="AO182" s="114"/>
      <c r="AP182" s="114"/>
      <c r="AQ182" s="114"/>
      <c r="AR182" s="114"/>
      <c r="AS182" s="114"/>
      <c r="AT182" s="114"/>
      <c r="AU182" s="114"/>
      <c r="AV182" s="114"/>
      <c r="AW182" s="114"/>
      <c r="AX182" s="114"/>
      <c r="AY182" s="114"/>
      <c r="AZ182" s="114"/>
      <c r="BA182" s="114"/>
      <c r="BB182" s="114"/>
      <c r="BC182" s="114"/>
      <c r="BD182" s="114"/>
      <c r="BE182" s="114"/>
      <c r="BF182" s="114"/>
      <c r="BG182" s="114"/>
      <c r="BH182" s="114"/>
      <c r="BI182" s="114"/>
      <c r="BJ182" s="114"/>
      <c r="BK182" s="114"/>
      <c r="BL182" s="114"/>
      <c r="BM182" s="114"/>
      <c r="BN182" s="114"/>
      <c r="BO182" s="114"/>
      <c r="BP182" s="114"/>
      <c r="BQ182" s="114"/>
    </row>
    <row r="183" spans="3:69" ht="15">
      <c r="C183" s="114"/>
      <c r="D183" s="114"/>
      <c r="E183" s="114"/>
      <c r="F183" s="114"/>
      <c r="G183" s="114"/>
      <c r="H183" s="142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4"/>
      <c r="AE183" s="114"/>
      <c r="AF183" s="114"/>
      <c r="AG183" s="114"/>
      <c r="AH183" s="114"/>
      <c r="AI183" s="114"/>
      <c r="AJ183" s="114"/>
      <c r="AK183" s="114"/>
      <c r="AL183" s="114"/>
      <c r="AM183" s="114"/>
      <c r="AN183" s="114"/>
      <c r="AO183" s="114"/>
      <c r="AP183" s="114"/>
      <c r="AQ183" s="114"/>
      <c r="AR183" s="114"/>
      <c r="AS183" s="114"/>
      <c r="AT183" s="114"/>
      <c r="AU183" s="114"/>
      <c r="AV183" s="114"/>
      <c r="AW183" s="114"/>
      <c r="AX183" s="114"/>
      <c r="AY183" s="114"/>
      <c r="AZ183" s="114"/>
      <c r="BA183" s="114"/>
      <c r="BB183" s="114"/>
      <c r="BC183" s="114"/>
      <c r="BD183" s="114"/>
      <c r="BE183" s="114"/>
      <c r="BF183" s="114"/>
      <c r="BG183" s="114"/>
      <c r="BH183" s="114"/>
      <c r="BI183" s="114"/>
      <c r="BJ183" s="114"/>
      <c r="BK183" s="114"/>
      <c r="BL183" s="114"/>
      <c r="BM183" s="114"/>
      <c r="BN183" s="114"/>
      <c r="BO183" s="114"/>
      <c r="BP183" s="114"/>
      <c r="BQ183" s="114"/>
    </row>
    <row r="184" spans="3:69" ht="15">
      <c r="C184" s="114"/>
      <c r="D184" s="114"/>
      <c r="E184" s="114"/>
      <c r="F184" s="114"/>
      <c r="G184" s="114"/>
      <c r="H184" s="142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  <c r="AA184" s="114"/>
      <c r="AB184" s="114"/>
      <c r="AC184" s="114"/>
      <c r="AD184" s="114"/>
      <c r="AE184" s="114"/>
      <c r="AF184" s="114"/>
      <c r="AG184" s="114"/>
      <c r="AH184" s="114"/>
      <c r="AI184" s="114"/>
      <c r="AJ184" s="114"/>
      <c r="AK184" s="114"/>
      <c r="AL184" s="114"/>
      <c r="AM184" s="114"/>
      <c r="AN184" s="114"/>
      <c r="AO184" s="114"/>
      <c r="AP184" s="114"/>
      <c r="AQ184" s="114"/>
      <c r="AR184" s="114"/>
      <c r="AS184" s="114"/>
      <c r="AT184" s="114"/>
      <c r="AU184" s="114"/>
      <c r="AV184" s="114"/>
      <c r="AW184" s="114"/>
      <c r="AX184" s="114"/>
      <c r="AY184" s="114"/>
      <c r="AZ184" s="114"/>
      <c r="BA184" s="114"/>
      <c r="BB184" s="114"/>
      <c r="BC184" s="114"/>
      <c r="BD184" s="114"/>
      <c r="BE184" s="114"/>
      <c r="BF184" s="114"/>
      <c r="BG184" s="114"/>
      <c r="BH184" s="114"/>
      <c r="BI184" s="114"/>
      <c r="BJ184" s="114"/>
      <c r="BK184" s="114"/>
      <c r="BL184" s="114"/>
      <c r="BM184" s="114"/>
      <c r="BN184" s="114"/>
      <c r="BO184" s="114"/>
      <c r="BP184" s="114"/>
      <c r="BQ184" s="114"/>
    </row>
    <row r="185" spans="3:69" ht="15">
      <c r="C185" s="114"/>
      <c r="D185" s="114"/>
      <c r="E185" s="114"/>
      <c r="F185" s="114"/>
      <c r="G185" s="114"/>
      <c r="H185" s="142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14"/>
      <c r="AM185" s="114"/>
      <c r="AN185" s="114"/>
      <c r="AO185" s="114"/>
      <c r="AP185" s="114"/>
      <c r="AQ185" s="114"/>
      <c r="AR185" s="114"/>
      <c r="AS185" s="114"/>
      <c r="AT185" s="114"/>
      <c r="AU185" s="114"/>
      <c r="AV185" s="114"/>
      <c r="AW185" s="114"/>
      <c r="AX185" s="114"/>
      <c r="AY185" s="114"/>
      <c r="AZ185" s="114"/>
      <c r="BA185" s="114"/>
      <c r="BB185" s="114"/>
      <c r="BC185" s="114"/>
      <c r="BD185" s="114"/>
      <c r="BE185" s="114"/>
      <c r="BF185" s="114"/>
      <c r="BG185" s="114"/>
      <c r="BH185" s="114"/>
      <c r="BI185" s="114"/>
      <c r="BJ185" s="114"/>
      <c r="BK185" s="114"/>
      <c r="BL185" s="114"/>
      <c r="BM185" s="114"/>
      <c r="BN185" s="114"/>
      <c r="BO185" s="114"/>
      <c r="BP185" s="114"/>
      <c r="BQ185" s="114"/>
    </row>
    <row r="186" spans="3:69" ht="15">
      <c r="C186" s="114"/>
      <c r="D186" s="114"/>
      <c r="E186" s="114"/>
      <c r="F186" s="114"/>
      <c r="G186" s="114"/>
      <c r="H186" s="142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14"/>
      <c r="AB186" s="114"/>
      <c r="AC186" s="114"/>
      <c r="AD186" s="114"/>
      <c r="AE186" s="114"/>
      <c r="AF186" s="114"/>
      <c r="AG186" s="114"/>
      <c r="AH186" s="114"/>
      <c r="AI186" s="114"/>
      <c r="AJ186" s="114"/>
      <c r="AK186" s="114"/>
      <c r="AL186" s="114"/>
      <c r="AM186" s="114"/>
      <c r="AN186" s="114"/>
      <c r="AO186" s="114"/>
      <c r="AP186" s="114"/>
      <c r="AQ186" s="114"/>
      <c r="AR186" s="114"/>
      <c r="AS186" s="114"/>
      <c r="AT186" s="114"/>
      <c r="AU186" s="114"/>
      <c r="AV186" s="114"/>
      <c r="AW186" s="114"/>
      <c r="AX186" s="114"/>
      <c r="AY186" s="114"/>
      <c r="AZ186" s="114"/>
      <c r="BA186" s="114"/>
      <c r="BB186" s="114"/>
      <c r="BC186" s="114"/>
      <c r="BD186" s="114"/>
      <c r="BE186" s="114"/>
      <c r="BF186" s="114"/>
      <c r="BG186" s="114"/>
      <c r="BH186" s="114"/>
      <c r="BI186" s="114"/>
      <c r="BJ186" s="114"/>
      <c r="BK186" s="114"/>
      <c r="BL186" s="114"/>
      <c r="BM186" s="114"/>
      <c r="BN186" s="114"/>
      <c r="BO186" s="114"/>
      <c r="BP186" s="114"/>
      <c r="BQ186" s="114"/>
    </row>
    <row r="187" spans="3:69" ht="15">
      <c r="C187" s="114"/>
      <c r="D187" s="114"/>
      <c r="E187" s="114"/>
      <c r="F187" s="114"/>
      <c r="G187" s="114"/>
      <c r="H187" s="142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  <c r="AA187" s="114"/>
      <c r="AB187" s="114"/>
      <c r="AC187" s="114"/>
      <c r="AD187" s="114"/>
      <c r="AE187" s="114"/>
      <c r="AF187" s="114"/>
      <c r="AG187" s="114"/>
      <c r="AH187" s="114"/>
      <c r="AI187" s="114"/>
      <c r="AJ187" s="114"/>
      <c r="AK187" s="114"/>
      <c r="AL187" s="114"/>
      <c r="AM187" s="114"/>
      <c r="AN187" s="114"/>
      <c r="AO187" s="114"/>
      <c r="AP187" s="114"/>
      <c r="AQ187" s="114"/>
      <c r="AR187" s="114"/>
      <c r="AS187" s="114"/>
      <c r="AT187" s="114"/>
      <c r="AU187" s="114"/>
      <c r="AV187" s="114"/>
      <c r="AW187" s="114"/>
      <c r="AX187" s="114"/>
      <c r="AY187" s="114"/>
      <c r="AZ187" s="114"/>
      <c r="BA187" s="114"/>
      <c r="BB187" s="114"/>
      <c r="BC187" s="114"/>
      <c r="BD187" s="114"/>
      <c r="BE187" s="114"/>
      <c r="BF187" s="114"/>
      <c r="BG187" s="114"/>
      <c r="BH187" s="114"/>
      <c r="BI187" s="114"/>
      <c r="BJ187" s="114"/>
      <c r="BK187" s="114"/>
      <c r="BL187" s="114"/>
      <c r="BM187" s="114"/>
      <c r="BN187" s="114"/>
      <c r="BO187" s="114"/>
      <c r="BP187" s="114"/>
      <c r="BQ187" s="114"/>
    </row>
    <row r="188" spans="3:69" ht="15">
      <c r="C188" s="114"/>
      <c r="D188" s="114"/>
      <c r="E188" s="114"/>
      <c r="F188" s="114"/>
      <c r="G188" s="114"/>
      <c r="H188" s="142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  <c r="AA188" s="114"/>
      <c r="AB188" s="114"/>
      <c r="AC188" s="114"/>
      <c r="AD188" s="114"/>
      <c r="AE188" s="114"/>
      <c r="AF188" s="114"/>
      <c r="AG188" s="114"/>
      <c r="AH188" s="114"/>
      <c r="AI188" s="114"/>
      <c r="AJ188" s="114"/>
      <c r="AK188" s="114"/>
      <c r="AL188" s="114"/>
      <c r="AM188" s="114"/>
      <c r="AN188" s="114"/>
      <c r="AO188" s="114"/>
      <c r="AP188" s="114"/>
      <c r="AQ188" s="114"/>
      <c r="AR188" s="114"/>
      <c r="AS188" s="114"/>
      <c r="AT188" s="114"/>
      <c r="AU188" s="114"/>
      <c r="AV188" s="114"/>
      <c r="AW188" s="114"/>
      <c r="AX188" s="114"/>
      <c r="AY188" s="114"/>
      <c r="AZ188" s="114"/>
      <c r="BA188" s="114"/>
      <c r="BB188" s="114"/>
      <c r="BC188" s="114"/>
      <c r="BD188" s="114"/>
      <c r="BE188" s="114"/>
      <c r="BF188" s="114"/>
      <c r="BG188" s="114"/>
      <c r="BH188" s="114"/>
      <c r="BI188" s="114"/>
      <c r="BJ188" s="114"/>
      <c r="BK188" s="114"/>
      <c r="BL188" s="114"/>
      <c r="BM188" s="114"/>
      <c r="BN188" s="114"/>
      <c r="BO188" s="114"/>
      <c r="BP188" s="114"/>
      <c r="BQ188" s="114"/>
    </row>
    <row r="189" spans="3:69" ht="15">
      <c r="C189" s="114"/>
      <c r="D189" s="114"/>
      <c r="E189" s="114"/>
      <c r="F189" s="114"/>
      <c r="G189" s="114"/>
      <c r="H189" s="142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  <c r="AA189" s="114"/>
      <c r="AB189" s="114"/>
      <c r="AC189" s="114"/>
      <c r="AD189" s="114"/>
      <c r="AE189" s="114"/>
      <c r="AF189" s="114"/>
      <c r="AG189" s="114"/>
      <c r="AH189" s="114"/>
      <c r="AI189" s="114"/>
      <c r="AJ189" s="114"/>
      <c r="AK189" s="114"/>
      <c r="AL189" s="114"/>
      <c r="AM189" s="114"/>
      <c r="AN189" s="114"/>
      <c r="AO189" s="114"/>
      <c r="AP189" s="114"/>
      <c r="AQ189" s="114"/>
      <c r="AR189" s="114"/>
      <c r="AS189" s="114"/>
      <c r="AT189" s="114"/>
      <c r="AU189" s="114"/>
      <c r="AV189" s="114"/>
      <c r="AW189" s="114"/>
      <c r="AX189" s="114"/>
      <c r="AY189" s="114"/>
      <c r="AZ189" s="114"/>
      <c r="BA189" s="114"/>
      <c r="BB189" s="114"/>
      <c r="BC189" s="114"/>
      <c r="BD189" s="114"/>
      <c r="BE189" s="114"/>
      <c r="BF189" s="114"/>
      <c r="BG189" s="114"/>
      <c r="BH189" s="114"/>
      <c r="BI189" s="114"/>
      <c r="BJ189" s="114"/>
      <c r="BK189" s="114"/>
      <c r="BL189" s="114"/>
      <c r="BM189" s="114"/>
      <c r="BN189" s="114"/>
      <c r="BO189" s="114"/>
      <c r="BP189" s="114"/>
      <c r="BQ189" s="114"/>
    </row>
    <row r="190" spans="3:69" ht="15">
      <c r="C190" s="114"/>
      <c r="D190" s="114"/>
      <c r="E190" s="114"/>
      <c r="F190" s="114"/>
      <c r="G190" s="114"/>
      <c r="H190" s="142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14"/>
      <c r="AD190" s="114"/>
      <c r="AE190" s="114"/>
      <c r="AF190" s="114"/>
      <c r="AG190" s="114"/>
      <c r="AH190" s="114"/>
      <c r="AI190" s="114"/>
      <c r="AJ190" s="114"/>
      <c r="AK190" s="114"/>
      <c r="AL190" s="114"/>
      <c r="AM190" s="114"/>
      <c r="AN190" s="114"/>
      <c r="AO190" s="114"/>
      <c r="AP190" s="114"/>
      <c r="AQ190" s="114"/>
      <c r="AR190" s="114"/>
      <c r="AS190" s="114"/>
      <c r="AT190" s="114"/>
      <c r="AU190" s="114"/>
      <c r="AV190" s="114"/>
      <c r="AW190" s="114"/>
      <c r="AX190" s="114"/>
      <c r="AY190" s="114"/>
      <c r="AZ190" s="114"/>
      <c r="BA190" s="114"/>
      <c r="BB190" s="114"/>
      <c r="BC190" s="114"/>
      <c r="BD190" s="114"/>
      <c r="BE190" s="114"/>
      <c r="BF190" s="114"/>
      <c r="BG190" s="114"/>
      <c r="BH190" s="114"/>
      <c r="BI190" s="114"/>
      <c r="BJ190" s="114"/>
      <c r="BK190" s="114"/>
      <c r="BL190" s="114"/>
      <c r="BM190" s="114"/>
      <c r="BN190" s="114"/>
      <c r="BO190" s="114"/>
      <c r="BP190" s="114"/>
      <c r="BQ190" s="114"/>
    </row>
    <row r="191" spans="3:69" ht="15">
      <c r="C191" s="114"/>
      <c r="D191" s="114"/>
      <c r="E191" s="114"/>
      <c r="F191" s="114"/>
      <c r="G191" s="114"/>
      <c r="H191" s="142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  <c r="AB191" s="114"/>
      <c r="AC191" s="114"/>
      <c r="AD191" s="114"/>
      <c r="AE191" s="114"/>
      <c r="AF191" s="114"/>
      <c r="AG191" s="114"/>
      <c r="AH191" s="114"/>
      <c r="AI191" s="114"/>
      <c r="AJ191" s="114"/>
      <c r="AK191" s="114"/>
      <c r="AL191" s="114"/>
      <c r="AM191" s="114"/>
      <c r="AN191" s="114"/>
      <c r="AO191" s="114"/>
      <c r="AP191" s="114"/>
      <c r="AQ191" s="114"/>
      <c r="AR191" s="114"/>
      <c r="AS191" s="114"/>
      <c r="AT191" s="114"/>
      <c r="AU191" s="114"/>
      <c r="AV191" s="114"/>
      <c r="AW191" s="114"/>
      <c r="AX191" s="114"/>
      <c r="AY191" s="114"/>
      <c r="AZ191" s="114"/>
      <c r="BA191" s="114"/>
      <c r="BB191" s="114"/>
      <c r="BC191" s="114"/>
      <c r="BD191" s="114"/>
      <c r="BE191" s="114"/>
      <c r="BF191" s="114"/>
      <c r="BG191" s="114"/>
      <c r="BH191" s="114"/>
      <c r="BI191" s="114"/>
      <c r="BJ191" s="114"/>
      <c r="BK191" s="114"/>
      <c r="BL191" s="114"/>
      <c r="BM191" s="114"/>
      <c r="BN191" s="114"/>
      <c r="BO191" s="114"/>
      <c r="BP191" s="114"/>
      <c r="BQ191" s="114"/>
    </row>
    <row r="192" spans="3:69" ht="15">
      <c r="C192" s="114"/>
      <c r="D192" s="114"/>
      <c r="E192" s="114"/>
      <c r="F192" s="114"/>
      <c r="G192" s="114"/>
      <c r="H192" s="142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4"/>
      <c r="AD192" s="114"/>
      <c r="AE192" s="114"/>
      <c r="AF192" s="114"/>
      <c r="AG192" s="114"/>
      <c r="AH192" s="114"/>
      <c r="AI192" s="114"/>
      <c r="AJ192" s="114"/>
      <c r="AK192" s="114"/>
      <c r="AL192" s="114"/>
      <c r="AM192" s="114"/>
      <c r="AN192" s="114"/>
      <c r="AO192" s="114"/>
      <c r="AP192" s="114"/>
      <c r="AQ192" s="114"/>
      <c r="AR192" s="114"/>
      <c r="AS192" s="114"/>
      <c r="AT192" s="114"/>
      <c r="AU192" s="114"/>
      <c r="AV192" s="114"/>
      <c r="AW192" s="114"/>
      <c r="AX192" s="114"/>
      <c r="AY192" s="114"/>
      <c r="AZ192" s="114"/>
      <c r="BA192" s="114"/>
      <c r="BB192" s="114"/>
      <c r="BC192" s="114"/>
      <c r="BD192" s="114"/>
      <c r="BE192" s="114"/>
      <c r="BF192" s="114"/>
      <c r="BG192" s="114"/>
      <c r="BH192" s="114"/>
      <c r="BI192" s="114"/>
      <c r="BJ192" s="114"/>
      <c r="BK192" s="114"/>
      <c r="BL192" s="114"/>
      <c r="BM192" s="114"/>
      <c r="BN192" s="114"/>
      <c r="BO192" s="114"/>
      <c r="BP192" s="114"/>
      <c r="BQ192" s="114"/>
    </row>
    <row r="193" spans="3:69" ht="15">
      <c r="C193" s="114"/>
      <c r="D193" s="114"/>
      <c r="E193" s="114"/>
      <c r="F193" s="114"/>
      <c r="G193" s="114"/>
      <c r="H193" s="142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14"/>
      <c r="AD193" s="114"/>
      <c r="AE193" s="114"/>
      <c r="AF193" s="114"/>
      <c r="AG193" s="114"/>
      <c r="AH193" s="114"/>
      <c r="AI193" s="114"/>
      <c r="AJ193" s="114"/>
      <c r="AK193" s="114"/>
      <c r="AL193" s="114"/>
      <c r="AM193" s="114"/>
      <c r="AN193" s="114"/>
      <c r="AO193" s="114"/>
      <c r="AP193" s="114"/>
      <c r="AQ193" s="114"/>
      <c r="AR193" s="114"/>
      <c r="AS193" s="114"/>
      <c r="AT193" s="114"/>
      <c r="AU193" s="114"/>
      <c r="AV193" s="114"/>
      <c r="AW193" s="114"/>
      <c r="AX193" s="114"/>
      <c r="AY193" s="114"/>
      <c r="AZ193" s="114"/>
      <c r="BA193" s="114"/>
      <c r="BB193" s="114"/>
      <c r="BC193" s="114"/>
      <c r="BD193" s="114"/>
      <c r="BE193" s="114"/>
      <c r="BF193" s="114"/>
      <c r="BG193" s="114"/>
      <c r="BH193" s="114"/>
      <c r="BI193" s="114"/>
      <c r="BJ193" s="114"/>
      <c r="BK193" s="114"/>
      <c r="BL193" s="114"/>
      <c r="BM193" s="114"/>
      <c r="BN193" s="114"/>
      <c r="BO193" s="114"/>
      <c r="BP193" s="114"/>
      <c r="BQ193" s="114"/>
    </row>
    <row r="194" spans="3:69" ht="15">
      <c r="C194" s="114"/>
      <c r="D194" s="114"/>
      <c r="E194" s="114"/>
      <c r="F194" s="114"/>
      <c r="G194" s="114"/>
      <c r="H194" s="142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4"/>
      <c r="AE194" s="114"/>
      <c r="AF194" s="114"/>
      <c r="AG194" s="114"/>
      <c r="AH194" s="114"/>
      <c r="AI194" s="114"/>
      <c r="AJ194" s="114"/>
      <c r="AK194" s="114"/>
      <c r="AL194" s="114"/>
      <c r="AM194" s="114"/>
      <c r="AN194" s="114"/>
      <c r="AO194" s="114"/>
      <c r="AP194" s="114"/>
      <c r="AQ194" s="114"/>
      <c r="AR194" s="114"/>
      <c r="AS194" s="114"/>
      <c r="AT194" s="114"/>
      <c r="AU194" s="114"/>
      <c r="AV194" s="114"/>
      <c r="AW194" s="114"/>
      <c r="AX194" s="114"/>
      <c r="AY194" s="114"/>
      <c r="AZ194" s="114"/>
      <c r="BA194" s="114"/>
      <c r="BB194" s="114"/>
      <c r="BC194" s="114"/>
      <c r="BD194" s="114"/>
      <c r="BE194" s="114"/>
      <c r="BF194" s="114"/>
      <c r="BG194" s="114"/>
      <c r="BH194" s="114"/>
      <c r="BI194" s="114"/>
      <c r="BJ194" s="114"/>
      <c r="BK194" s="114"/>
      <c r="BL194" s="114"/>
      <c r="BM194" s="114"/>
      <c r="BN194" s="114"/>
      <c r="BO194" s="114"/>
      <c r="BP194" s="114"/>
      <c r="BQ194" s="114"/>
    </row>
    <row r="195" spans="3:69" ht="15">
      <c r="C195" s="114"/>
      <c r="D195" s="114"/>
      <c r="E195" s="114"/>
      <c r="F195" s="114"/>
      <c r="G195" s="114"/>
      <c r="H195" s="142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4"/>
      <c r="AE195" s="114"/>
      <c r="AF195" s="114"/>
      <c r="AG195" s="114"/>
      <c r="AH195" s="114"/>
      <c r="AI195" s="114"/>
      <c r="AJ195" s="114"/>
      <c r="AK195" s="114"/>
      <c r="AL195" s="114"/>
      <c r="AM195" s="114"/>
      <c r="AN195" s="114"/>
      <c r="AO195" s="114"/>
      <c r="AP195" s="114"/>
      <c r="AQ195" s="114"/>
      <c r="AR195" s="114"/>
      <c r="AS195" s="114"/>
      <c r="AT195" s="114"/>
      <c r="AU195" s="114"/>
      <c r="AV195" s="114"/>
      <c r="AW195" s="114"/>
      <c r="AX195" s="114"/>
      <c r="AY195" s="114"/>
      <c r="AZ195" s="114"/>
      <c r="BA195" s="114"/>
      <c r="BB195" s="114"/>
      <c r="BC195" s="114"/>
      <c r="BD195" s="114"/>
      <c r="BE195" s="114"/>
      <c r="BF195" s="114"/>
      <c r="BG195" s="114"/>
      <c r="BH195" s="114"/>
      <c r="BI195" s="114"/>
      <c r="BJ195" s="114"/>
      <c r="BK195" s="114"/>
      <c r="BL195" s="114"/>
      <c r="BM195" s="114"/>
      <c r="BN195" s="114"/>
      <c r="BO195" s="114"/>
      <c r="BP195" s="114"/>
      <c r="BQ195" s="114"/>
    </row>
    <row r="196" spans="3:69" ht="15">
      <c r="C196" s="114"/>
      <c r="D196" s="114"/>
      <c r="E196" s="114"/>
      <c r="F196" s="114"/>
      <c r="G196" s="114"/>
      <c r="H196" s="142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  <c r="AD196" s="114"/>
      <c r="AE196" s="114"/>
      <c r="AF196" s="114"/>
      <c r="AG196" s="114"/>
      <c r="AH196" s="114"/>
      <c r="AI196" s="114"/>
      <c r="AJ196" s="114"/>
      <c r="AK196" s="114"/>
      <c r="AL196" s="114"/>
      <c r="AM196" s="114"/>
      <c r="AN196" s="114"/>
      <c r="AO196" s="114"/>
      <c r="AP196" s="114"/>
      <c r="AQ196" s="114"/>
      <c r="AR196" s="114"/>
      <c r="AS196" s="114"/>
      <c r="AT196" s="114"/>
      <c r="AU196" s="114"/>
      <c r="AV196" s="114"/>
      <c r="AW196" s="114"/>
      <c r="AX196" s="114"/>
      <c r="AY196" s="114"/>
      <c r="AZ196" s="114"/>
      <c r="BA196" s="114"/>
      <c r="BB196" s="114"/>
      <c r="BC196" s="114"/>
      <c r="BD196" s="114"/>
      <c r="BE196" s="114"/>
      <c r="BF196" s="114"/>
      <c r="BG196" s="114"/>
      <c r="BH196" s="114"/>
      <c r="BI196" s="114"/>
      <c r="BJ196" s="114"/>
      <c r="BK196" s="114"/>
      <c r="BL196" s="114"/>
      <c r="BM196" s="114"/>
      <c r="BN196" s="114"/>
      <c r="BO196" s="114"/>
      <c r="BP196" s="114"/>
      <c r="BQ196" s="114"/>
    </row>
    <row r="197" spans="3:69" ht="15">
      <c r="C197" s="114"/>
      <c r="D197" s="114"/>
      <c r="E197" s="114"/>
      <c r="F197" s="114"/>
      <c r="G197" s="114"/>
      <c r="H197" s="142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114"/>
      <c r="AD197" s="114"/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4"/>
      <c r="AR197" s="114"/>
      <c r="AS197" s="114"/>
      <c r="AT197" s="114"/>
      <c r="AU197" s="114"/>
      <c r="AV197" s="114"/>
      <c r="AW197" s="114"/>
      <c r="AX197" s="114"/>
      <c r="AY197" s="114"/>
      <c r="AZ197" s="114"/>
      <c r="BA197" s="114"/>
      <c r="BB197" s="114"/>
      <c r="BC197" s="114"/>
      <c r="BD197" s="114"/>
      <c r="BE197" s="114"/>
      <c r="BF197" s="114"/>
      <c r="BG197" s="114"/>
      <c r="BH197" s="114"/>
      <c r="BI197" s="114"/>
      <c r="BJ197" s="114"/>
      <c r="BK197" s="114"/>
      <c r="BL197" s="114"/>
      <c r="BM197" s="114"/>
      <c r="BN197" s="114"/>
      <c r="BO197" s="114"/>
      <c r="BP197" s="114"/>
      <c r="BQ197" s="114"/>
    </row>
    <row r="198" spans="3:69" ht="15">
      <c r="C198" s="114"/>
      <c r="D198" s="114"/>
      <c r="E198" s="114"/>
      <c r="F198" s="114"/>
      <c r="G198" s="114"/>
      <c r="H198" s="142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  <c r="AB198" s="114"/>
      <c r="AC198" s="114"/>
      <c r="AD198" s="114"/>
      <c r="AE198" s="114"/>
      <c r="AF198" s="114"/>
      <c r="AG198" s="114"/>
      <c r="AH198" s="114"/>
      <c r="AI198" s="114"/>
      <c r="AJ198" s="114"/>
      <c r="AK198" s="114"/>
      <c r="AL198" s="114"/>
      <c r="AM198" s="114"/>
      <c r="AN198" s="114"/>
      <c r="AO198" s="114"/>
      <c r="AP198" s="114"/>
      <c r="AQ198" s="114"/>
      <c r="AR198" s="114"/>
      <c r="AS198" s="114"/>
      <c r="AT198" s="114"/>
      <c r="AU198" s="114"/>
      <c r="AV198" s="114"/>
      <c r="AW198" s="114"/>
      <c r="AX198" s="114"/>
      <c r="AY198" s="114"/>
      <c r="AZ198" s="114"/>
      <c r="BA198" s="114"/>
      <c r="BB198" s="114"/>
      <c r="BC198" s="114"/>
      <c r="BD198" s="114"/>
      <c r="BE198" s="114"/>
      <c r="BF198" s="114"/>
      <c r="BG198" s="114"/>
      <c r="BH198" s="114"/>
      <c r="BI198" s="114"/>
      <c r="BJ198" s="114"/>
      <c r="BK198" s="114"/>
      <c r="BL198" s="114"/>
      <c r="BM198" s="114"/>
      <c r="BN198" s="114"/>
      <c r="BO198" s="114"/>
      <c r="BP198" s="114"/>
      <c r="BQ198" s="114"/>
    </row>
    <row r="199" spans="3:69" ht="15">
      <c r="C199" s="114"/>
      <c r="D199" s="114"/>
      <c r="E199" s="114"/>
      <c r="F199" s="114"/>
      <c r="G199" s="114"/>
      <c r="H199" s="142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  <c r="AD199" s="114"/>
      <c r="AE199" s="114"/>
      <c r="AF199" s="114"/>
      <c r="AG199" s="114"/>
      <c r="AH199" s="114"/>
      <c r="AI199" s="114"/>
      <c r="AJ199" s="114"/>
      <c r="AK199" s="114"/>
      <c r="AL199" s="114"/>
      <c r="AM199" s="114"/>
      <c r="AN199" s="114"/>
      <c r="AO199" s="114"/>
      <c r="AP199" s="114"/>
      <c r="AQ199" s="114"/>
      <c r="AR199" s="114"/>
      <c r="AS199" s="114"/>
      <c r="AT199" s="114"/>
      <c r="AU199" s="114"/>
      <c r="AV199" s="114"/>
      <c r="AW199" s="114"/>
      <c r="AX199" s="114"/>
      <c r="AY199" s="114"/>
      <c r="AZ199" s="114"/>
      <c r="BA199" s="114"/>
      <c r="BB199" s="114"/>
      <c r="BC199" s="114"/>
      <c r="BD199" s="114"/>
      <c r="BE199" s="114"/>
      <c r="BF199" s="114"/>
      <c r="BG199" s="114"/>
      <c r="BH199" s="114"/>
      <c r="BI199" s="114"/>
      <c r="BJ199" s="114"/>
      <c r="BK199" s="114"/>
      <c r="BL199" s="114"/>
      <c r="BM199" s="114"/>
      <c r="BN199" s="114"/>
      <c r="BO199" s="114"/>
      <c r="BP199" s="114"/>
      <c r="BQ199" s="114"/>
    </row>
    <row r="200" spans="3:69" ht="15">
      <c r="C200" s="114"/>
      <c r="D200" s="114"/>
      <c r="E200" s="114"/>
      <c r="F200" s="114"/>
      <c r="G200" s="114"/>
      <c r="H200" s="142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4"/>
      <c r="AE200" s="114"/>
      <c r="AF200" s="114"/>
      <c r="AG200" s="114"/>
      <c r="AH200" s="114"/>
      <c r="AI200" s="114"/>
      <c r="AJ200" s="114"/>
      <c r="AK200" s="114"/>
      <c r="AL200" s="114"/>
      <c r="AM200" s="114"/>
      <c r="AN200" s="114"/>
      <c r="AO200" s="114"/>
      <c r="AP200" s="114"/>
      <c r="AQ200" s="114"/>
      <c r="AR200" s="114"/>
      <c r="AS200" s="114"/>
      <c r="AT200" s="114"/>
      <c r="AU200" s="114"/>
      <c r="AV200" s="114"/>
      <c r="AW200" s="114"/>
      <c r="AX200" s="114"/>
      <c r="AY200" s="114"/>
      <c r="AZ200" s="114"/>
      <c r="BA200" s="114"/>
      <c r="BB200" s="114"/>
      <c r="BC200" s="114"/>
      <c r="BD200" s="114"/>
      <c r="BE200" s="114"/>
      <c r="BF200" s="114"/>
      <c r="BG200" s="114"/>
      <c r="BH200" s="114"/>
      <c r="BI200" s="114"/>
      <c r="BJ200" s="114"/>
      <c r="BK200" s="114"/>
      <c r="BL200" s="114"/>
      <c r="BM200" s="114"/>
      <c r="BN200" s="114"/>
      <c r="BO200" s="114"/>
      <c r="BP200" s="114"/>
      <c r="BQ200" s="114"/>
    </row>
    <row r="201" spans="3:69" ht="15">
      <c r="C201" s="114"/>
      <c r="D201" s="114"/>
      <c r="E201" s="114"/>
      <c r="F201" s="114"/>
      <c r="G201" s="114"/>
      <c r="H201" s="142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114"/>
      <c r="AD201" s="114"/>
      <c r="AE201" s="114"/>
      <c r="AF201" s="114"/>
      <c r="AG201" s="114"/>
      <c r="AH201" s="114"/>
      <c r="AI201" s="114"/>
      <c r="AJ201" s="114"/>
      <c r="AK201" s="114"/>
      <c r="AL201" s="114"/>
      <c r="AM201" s="114"/>
      <c r="AN201" s="114"/>
      <c r="AO201" s="114"/>
      <c r="AP201" s="114"/>
      <c r="AQ201" s="114"/>
      <c r="AR201" s="114"/>
      <c r="AS201" s="114"/>
      <c r="AT201" s="114"/>
      <c r="AU201" s="114"/>
      <c r="AV201" s="114"/>
      <c r="AW201" s="114"/>
      <c r="AX201" s="114"/>
      <c r="AY201" s="114"/>
      <c r="AZ201" s="114"/>
      <c r="BA201" s="114"/>
      <c r="BB201" s="114"/>
      <c r="BC201" s="114"/>
      <c r="BD201" s="114"/>
      <c r="BE201" s="114"/>
      <c r="BF201" s="114"/>
      <c r="BG201" s="114"/>
      <c r="BH201" s="114"/>
      <c r="BI201" s="114"/>
      <c r="BJ201" s="114"/>
      <c r="BK201" s="114"/>
      <c r="BL201" s="114"/>
      <c r="BM201" s="114"/>
      <c r="BN201" s="114"/>
      <c r="BO201" s="114"/>
      <c r="BP201" s="114"/>
      <c r="BQ201" s="114"/>
    </row>
    <row r="202" ht="15">
      <c r="H202" s="143"/>
    </row>
    <row r="203" ht="15">
      <c r="H203" s="143"/>
    </row>
    <row r="204" ht="15">
      <c r="H204" s="143"/>
    </row>
    <row r="205" ht="15">
      <c r="H205" s="143"/>
    </row>
    <row r="206" ht="15">
      <c r="H206" s="143"/>
    </row>
    <row r="207" ht="15">
      <c r="H207" s="143"/>
    </row>
    <row r="208" ht="15">
      <c r="H208" s="143"/>
    </row>
    <row r="209" ht="15">
      <c r="H209" s="143"/>
    </row>
    <row r="210" ht="15">
      <c r="H210" s="143"/>
    </row>
    <row r="211" ht="15">
      <c r="H211" s="143"/>
    </row>
    <row r="212" ht="15">
      <c r="H212" s="143"/>
    </row>
    <row r="213" ht="15">
      <c r="H213" s="143"/>
    </row>
    <row r="214" ht="15">
      <c r="H214" s="143"/>
    </row>
    <row r="215" ht="15">
      <c r="H215" s="143"/>
    </row>
    <row r="216" ht="15">
      <c r="H216" s="143"/>
    </row>
    <row r="217" ht="15">
      <c r="H217" s="143"/>
    </row>
    <row r="218" ht="15">
      <c r="H218" s="143"/>
    </row>
    <row r="219" ht="15">
      <c r="H219" s="143"/>
    </row>
    <row r="220" ht="15">
      <c r="H220" s="143"/>
    </row>
    <row r="221" ht="15">
      <c r="H221" s="143"/>
    </row>
    <row r="222" ht="15">
      <c r="H222" s="143"/>
    </row>
    <row r="223" ht="15">
      <c r="H223" s="143"/>
    </row>
    <row r="224" ht="15">
      <c r="H224" s="143"/>
    </row>
    <row r="225" ht="15">
      <c r="H225" s="143"/>
    </row>
    <row r="226" ht="15">
      <c r="H226" s="143"/>
    </row>
    <row r="227" ht="15">
      <c r="H227" s="143"/>
    </row>
    <row r="228" ht="15">
      <c r="H228" s="143"/>
    </row>
    <row r="229" ht="15">
      <c r="H229" s="143"/>
    </row>
    <row r="230" ht="15">
      <c r="H230" s="143"/>
    </row>
    <row r="231" ht="15">
      <c r="H231" s="143"/>
    </row>
    <row r="232" ht="15">
      <c r="H232" s="143"/>
    </row>
    <row r="233" ht="15">
      <c r="H233" s="143"/>
    </row>
    <row r="234" ht="15">
      <c r="H234" s="143"/>
    </row>
    <row r="235" ht="15">
      <c r="H235" s="143"/>
    </row>
    <row r="236" ht="15">
      <c r="H236" s="143"/>
    </row>
    <row r="237" ht="15">
      <c r="H237" s="143"/>
    </row>
    <row r="238" ht="15">
      <c r="H238" s="143"/>
    </row>
    <row r="239" ht="15">
      <c r="H239" s="143"/>
    </row>
    <row r="240" ht="15">
      <c r="H240" s="143"/>
    </row>
    <row r="241" ht="15">
      <c r="H241" s="143"/>
    </row>
    <row r="242" ht="15">
      <c r="H242" s="143"/>
    </row>
    <row r="243" ht="15">
      <c r="H243" s="143"/>
    </row>
    <row r="244" ht="15">
      <c r="H244" s="143"/>
    </row>
    <row r="245" ht="15">
      <c r="H245" s="143"/>
    </row>
    <row r="246" ht="15">
      <c r="H246" s="143"/>
    </row>
    <row r="247" ht="15">
      <c r="H247" s="143"/>
    </row>
    <row r="248" ht="15">
      <c r="H248" s="143"/>
    </row>
    <row r="249" ht="15">
      <c r="H249" s="143"/>
    </row>
    <row r="250" ht="15">
      <c r="H250" s="143"/>
    </row>
    <row r="251" ht="15">
      <c r="H251" s="143"/>
    </row>
    <row r="252" ht="15">
      <c r="H252" s="143"/>
    </row>
    <row r="253" ht="15">
      <c r="H253" s="143"/>
    </row>
    <row r="254" ht="15">
      <c r="H254" s="143"/>
    </row>
    <row r="255" ht="15">
      <c r="H255" s="143"/>
    </row>
    <row r="256" ht="15">
      <c r="H256" s="143"/>
    </row>
    <row r="257" ht="15">
      <c r="H257" s="143"/>
    </row>
    <row r="258" ht="15">
      <c r="H258" s="143"/>
    </row>
    <row r="259" ht="15">
      <c r="H259" s="143"/>
    </row>
    <row r="260" ht="15">
      <c r="H260" s="143"/>
    </row>
    <row r="261" ht="15">
      <c r="H261" s="143"/>
    </row>
    <row r="262" ht="15">
      <c r="H262" s="143"/>
    </row>
    <row r="263" ht="15">
      <c r="H263" s="143"/>
    </row>
    <row r="264" ht="15">
      <c r="H264" s="143"/>
    </row>
    <row r="265" ht="15">
      <c r="H265" s="143"/>
    </row>
    <row r="266" ht="15">
      <c r="H266" s="143"/>
    </row>
    <row r="267" ht="15">
      <c r="H267" s="143"/>
    </row>
    <row r="268" ht="15">
      <c r="H268" s="143"/>
    </row>
    <row r="269" ht="15">
      <c r="H269" s="143"/>
    </row>
    <row r="270" ht="15">
      <c r="H270" s="143"/>
    </row>
    <row r="271" ht="15">
      <c r="H271" s="143"/>
    </row>
    <row r="272" ht="15">
      <c r="H272" s="143"/>
    </row>
    <row r="273" ht="15">
      <c r="H273" s="143"/>
    </row>
    <row r="274" ht="15">
      <c r="H274" s="143"/>
    </row>
    <row r="275" ht="15">
      <c r="H275" s="143"/>
    </row>
    <row r="276" ht="15">
      <c r="H276" s="143"/>
    </row>
    <row r="277" ht="15">
      <c r="H277" s="143"/>
    </row>
    <row r="278" ht="15">
      <c r="H278" s="143"/>
    </row>
    <row r="279" ht="15">
      <c r="H279" s="143"/>
    </row>
    <row r="280" ht="15">
      <c r="H280" s="143"/>
    </row>
    <row r="281" ht="15">
      <c r="H281" s="143"/>
    </row>
    <row r="282" ht="15">
      <c r="H282" s="143"/>
    </row>
    <row r="283" ht="15">
      <c r="H283" s="143"/>
    </row>
    <row r="284" ht="15">
      <c r="H284" s="143"/>
    </row>
    <row r="285" ht="15">
      <c r="H285" s="143"/>
    </row>
    <row r="286" ht="15">
      <c r="H286" s="143"/>
    </row>
    <row r="287" ht="15">
      <c r="H287" s="143"/>
    </row>
    <row r="288" ht="15">
      <c r="H288" s="143"/>
    </row>
    <row r="289" ht="15">
      <c r="H289" s="143"/>
    </row>
    <row r="290" ht="15">
      <c r="H290" s="143"/>
    </row>
    <row r="291" ht="15">
      <c r="H291" s="143"/>
    </row>
    <row r="292" ht="15">
      <c r="H292" s="143"/>
    </row>
    <row r="293" ht="15">
      <c r="H293" s="143"/>
    </row>
    <row r="294" ht="15">
      <c r="H294" s="143"/>
    </row>
    <row r="295" ht="15">
      <c r="H295" s="143"/>
    </row>
    <row r="296" ht="15">
      <c r="H296" s="143"/>
    </row>
    <row r="297" ht="15">
      <c r="H297" s="143"/>
    </row>
    <row r="298" ht="15">
      <c r="H298" s="143"/>
    </row>
    <row r="299" ht="15">
      <c r="H299" s="143"/>
    </row>
    <row r="300" ht="15">
      <c r="H300" s="143"/>
    </row>
    <row r="301" ht="15">
      <c r="H301" s="143"/>
    </row>
    <row r="302" ht="15">
      <c r="H302" s="143"/>
    </row>
    <row r="303" ht="15">
      <c r="H303" s="143"/>
    </row>
    <row r="304" ht="15">
      <c r="H304" s="143"/>
    </row>
    <row r="305" ht="15">
      <c r="H305" s="143"/>
    </row>
    <row r="306" ht="15">
      <c r="H306" s="143"/>
    </row>
    <row r="307" ht="15">
      <c r="H307" s="143"/>
    </row>
    <row r="308" ht="15">
      <c r="H308" s="143"/>
    </row>
    <row r="309" ht="15">
      <c r="H309" s="143"/>
    </row>
    <row r="310" ht="15">
      <c r="H310" s="143"/>
    </row>
    <row r="311" ht="15">
      <c r="H311" s="143"/>
    </row>
    <row r="312" ht="15">
      <c r="H312" s="143"/>
    </row>
    <row r="313" ht="15">
      <c r="H313" s="143"/>
    </row>
    <row r="314" ht="15">
      <c r="H314" s="143"/>
    </row>
    <row r="315" ht="15">
      <c r="H315" s="143"/>
    </row>
    <row r="316" ht="15">
      <c r="H316" s="143"/>
    </row>
    <row r="317" ht="15">
      <c r="H317" s="143"/>
    </row>
    <row r="318" ht="15">
      <c r="H318" s="143"/>
    </row>
    <row r="319" ht="15">
      <c r="H319" s="143"/>
    </row>
    <row r="320" ht="15">
      <c r="H320" s="143"/>
    </row>
    <row r="321" ht="15">
      <c r="H321" s="143"/>
    </row>
    <row r="322" ht="15">
      <c r="H322" s="143"/>
    </row>
    <row r="323" ht="15">
      <c r="H323" s="143"/>
    </row>
    <row r="324" ht="15">
      <c r="H324" s="143"/>
    </row>
    <row r="325" ht="15">
      <c r="H325" s="143"/>
    </row>
    <row r="326" ht="15">
      <c r="H326" s="143"/>
    </row>
    <row r="327" ht="15">
      <c r="H327" s="143"/>
    </row>
    <row r="328" ht="15">
      <c r="H328" s="143"/>
    </row>
    <row r="329" ht="15">
      <c r="H329" s="143"/>
    </row>
    <row r="330" ht="15">
      <c r="H330" s="143"/>
    </row>
    <row r="331" ht="15">
      <c r="H331" s="143"/>
    </row>
    <row r="332" ht="15">
      <c r="H332" s="143"/>
    </row>
    <row r="333" ht="15">
      <c r="H333" s="143"/>
    </row>
    <row r="334" ht="15">
      <c r="H334" s="143"/>
    </row>
    <row r="335" ht="15">
      <c r="H335" s="143"/>
    </row>
    <row r="336" ht="15">
      <c r="H336" s="143"/>
    </row>
    <row r="337" ht="15">
      <c r="H337" s="143"/>
    </row>
    <row r="338" ht="15">
      <c r="H338" s="143"/>
    </row>
    <row r="339" ht="15">
      <c r="H339" s="143"/>
    </row>
    <row r="340" ht="15">
      <c r="H340" s="143"/>
    </row>
    <row r="341" ht="15">
      <c r="H341" s="143"/>
    </row>
    <row r="342" ht="15">
      <c r="H342" s="143"/>
    </row>
    <row r="343" ht="15">
      <c r="H343" s="143"/>
    </row>
    <row r="344" ht="15">
      <c r="H344" s="143"/>
    </row>
    <row r="345" ht="15">
      <c r="H345" s="143"/>
    </row>
    <row r="346" ht="15">
      <c r="H346" s="143"/>
    </row>
    <row r="347" ht="15">
      <c r="H347" s="143"/>
    </row>
    <row r="348" ht="15">
      <c r="H348" s="143"/>
    </row>
    <row r="349" ht="15">
      <c r="H349" s="143"/>
    </row>
    <row r="350" ht="15">
      <c r="H350" s="143"/>
    </row>
    <row r="351" ht="15">
      <c r="H351" s="143"/>
    </row>
    <row r="352" ht="15">
      <c r="H352" s="143"/>
    </row>
    <row r="353" ht="15">
      <c r="H353" s="143"/>
    </row>
    <row r="354" ht="15">
      <c r="H354" s="143"/>
    </row>
    <row r="355" ht="15">
      <c r="H355" s="143"/>
    </row>
    <row r="356" ht="15">
      <c r="H356" s="143"/>
    </row>
    <row r="357" ht="15">
      <c r="H357" s="143"/>
    </row>
    <row r="358" ht="15">
      <c r="H358" s="143"/>
    </row>
    <row r="359" ht="15">
      <c r="H359" s="143"/>
    </row>
    <row r="360" ht="15">
      <c r="H360" s="143"/>
    </row>
    <row r="361" ht="15">
      <c r="H361" s="143"/>
    </row>
    <row r="362" ht="15">
      <c r="H362" s="143"/>
    </row>
    <row r="363" ht="15">
      <c r="H363" s="143"/>
    </row>
    <row r="364" ht="15">
      <c r="H364" s="143"/>
    </row>
    <row r="365" ht="15">
      <c r="H365" s="143"/>
    </row>
    <row r="366" ht="15">
      <c r="H366" s="143"/>
    </row>
    <row r="367" ht="15">
      <c r="H367" s="143"/>
    </row>
    <row r="368" ht="15">
      <c r="H368" s="143"/>
    </row>
    <row r="369" ht="15">
      <c r="H369" s="143"/>
    </row>
    <row r="370" ht="15">
      <c r="H370" s="143"/>
    </row>
    <row r="371" ht="15">
      <c r="H371" s="143"/>
    </row>
    <row r="372" ht="15">
      <c r="H372" s="143"/>
    </row>
    <row r="373" ht="15">
      <c r="H373" s="143"/>
    </row>
    <row r="374" ht="15">
      <c r="H374" s="143"/>
    </row>
    <row r="375" ht="15">
      <c r="H375" s="143"/>
    </row>
    <row r="376" ht="15">
      <c r="H376" s="143"/>
    </row>
    <row r="377" ht="15">
      <c r="H377" s="143"/>
    </row>
    <row r="378" ht="15">
      <c r="H378" s="143"/>
    </row>
    <row r="379" ht="15">
      <c r="H379" s="143"/>
    </row>
    <row r="380" ht="15">
      <c r="H380" s="143"/>
    </row>
    <row r="381" ht="15">
      <c r="H381" s="143"/>
    </row>
    <row r="382" ht="15">
      <c r="H382" s="143"/>
    </row>
    <row r="383" ht="15">
      <c r="H383" s="143"/>
    </row>
    <row r="384" ht="15">
      <c r="H384" s="143"/>
    </row>
    <row r="385" ht="15">
      <c r="H385" s="143"/>
    </row>
    <row r="386" ht="15">
      <c r="H386" s="143"/>
    </row>
    <row r="387" ht="15">
      <c r="H387" s="143"/>
    </row>
    <row r="388" ht="15">
      <c r="H388" s="143"/>
    </row>
    <row r="389" ht="15">
      <c r="H389" s="143"/>
    </row>
    <row r="390" ht="15">
      <c r="H390" s="143"/>
    </row>
    <row r="391" ht="15">
      <c r="H391" s="143"/>
    </row>
    <row r="392" ht="15">
      <c r="H392" s="143"/>
    </row>
    <row r="393" ht="15">
      <c r="H393" s="143"/>
    </row>
    <row r="394" ht="15">
      <c r="H394" s="143"/>
    </row>
    <row r="395" ht="15">
      <c r="H395" s="143"/>
    </row>
    <row r="396" ht="15">
      <c r="H396" s="143"/>
    </row>
    <row r="397" ht="15">
      <c r="H397" s="143"/>
    </row>
    <row r="398" ht="15">
      <c r="H398" s="143"/>
    </row>
    <row r="399" ht="15">
      <c r="H399" s="143"/>
    </row>
    <row r="400" ht="15">
      <c r="H400" s="143"/>
    </row>
    <row r="401" ht="15">
      <c r="H401" s="143"/>
    </row>
    <row r="402" ht="15">
      <c r="H402" s="143"/>
    </row>
    <row r="403" ht="15">
      <c r="H403" s="143"/>
    </row>
    <row r="404" ht="15">
      <c r="H404" s="143"/>
    </row>
    <row r="405" ht="15">
      <c r="H405" s="143"/>
    </row>
    <row r="406" ht="15">
      <c r="H406" s="143"/>
    </row>
    <row r="407" ht="15">
      <c r="H407" s="143"/>
    </row>
    <row r="408" ht="15">
      <c r="H408" s="143"/>
    </row>
    <row r="409" ht="15">
      <c r="H409" s="143"/>
    </row>
    <row r="410" ht="15">
      <c r="H410" s="143"/>
    </row>
    <row r="411" ht="15">
      <c r="H411" s="143"/>
    </row>
    <row r="412" ht="15">
      <c r="H412" s="143"/>
    </row>
    <row r="413" ht="15">
      <c r="H413" s="143"/>
    </row>
    <row r="414" ht="15">
      <c r="H414" s="143"/>
    </row>
    <row r="415" ht="15">
      <c r="H415" s="143"/>
    </row>
    <row r="416" ht="15">
      <c r="H416" s="143"/>
    </row>
    <row r="417" ht="15">
      <c r="H417" s="143"/>
    </row>
    <row r="418" ht="15">
      <c r="H418" s="143"/>
    </row>
    <row r="419" ht="15">
      <c r="H419" s="143"/>
    </row>
    <row r="420" ht="15">
      <c r="H420" s="143"/>
    </row>
    <row r="421" ht="15">
      <c r="H421" s="143"/>
    </row>
    <row r="422" ht="15">
      <c r="H422" s="143"/>
    </row>
    <row r="423" ht="15">
      <c r="H423" s="143"/>
    </row>
    <row r="424" ht="15">
      <c r="H424" s="143"/>
    </row>
    <row r="425" ht="15">
      <c r="H425" s="143"/>
    </row>
    <row r="426" ht="15">
      <c r="H426" s="143"/>
    </row>
    <row r="427" ht="15">
      <c r="H427" s="143"/>
    </row>
    <row r="428" ht="15">
      <c r="H428" s="143"/>
    </row>
    <row r="429" ht="15">
      <c r="H429" s="143"/>
    </row>
    <row r="430" ht="15">
      <c r="H430" s="143"/>
    </row>
    <row r="431" ht="15">
      <c r="H431" s="143"/>
    </row>
    <row r="432" ht="15">
      <c r="H432" s="143"/>
    </row>
    <row r="433" ht="15">
      <c r="H433" s="143"/>
    </row>
    <row r="434" ht="15">
      <c r="H434" s="143"/>
    </row>
    <row r="435" ht="15">
      <c r="H435" s="143"/>
    </row>
    <row r="436" ht="15">
      <c r="H436" s="143"/>
    </row>
    <row r="437" ht="15">
      <c r="H437" s="143"/>
    </row>
    <row r="438" ht="15">
      <c r="H438" s="143"/>
    </row>
    <row r="439" ht="15">
      <c r="H439" s="143"/>
    </row>
    <row r="440" ht="15">
      <c r="H440" s="143"/>
    </row>
    <row r="441" ht="15">
      <c r="H441" s="143"/>
    </row>
    <row r="442" ht="15">
      <c r="H442" s="143"/>
    </row>
    <row r="443" ht="15">
      <c r="H443" s="143"/>
    </row>
    <row r="444" ht="15">
      <c r="H444" s="143"/>
    </row>
    <row r="445" ht="15">
      <c r="H445" s="143"/>
    </row>
    <row r="446" ht="15">
      <c r="H446" s="143"/>
    </row>
    <row r="447" ht="15">
      <c r="H447" s="143"/>
    </row>
    <row r="448" ht="15">
      <c r="H448" s="143"/>
    </row>
    <row r="449" ht="15">
      <c r="H449" s="143"/>
    </row>
    <row r="450" ht="15">
      <c r="H450" s="143"/>
    </row>
    <row r="451" ht="15">
      <c r="H451" s="143"/>
    </row>
    <row r="452" ht="15">
      <c r="H452" s="143"/>
    </row>
    <row r="453" ht="15">
      <c r="H453" s="143"/>
    </row>
    <row r="454" ht="15">
      <c r="H454" s="143"/>
    </row>
    <row r="455" ht="15">
      <c r="H455" s="143"/>
    </row>
    <row r="456" ht="15">
      <c r="H456" s="143"/>
    </row>
    <row r="457" ht="15">
      <c r="H457" s="143"/>
    </row>
    <row r="458" ht="15">
      <c r="H458" s="143"/>
    </row>
    <row r="459" ht="15">
      <c r="H459" s="143"/>
    </row>
    <row r="460" ht="15">
      <c r="H460" s="143"/>
    </row>
    <row r="461" ht="15">
      <c r="H461" s="143"/>
    </row>
    <row r="462" ht="15">
      <c r="H462" s="143"/>
    </row>
    <row r="463" ht="15">
      <c r="H463" s="143"/>
    </row>
    <row r="464" ht="15">
      <c r="H464" s="143"/>
    </row>
    <row r="465" ht="15">
      <c r="H465" s="143"/>
    </row>
    <row r="466" ht="15">
      <c r="H466" s="143"/>
    </row>
    <row r="467" ht="15">
      <c r="H467" s="143"/>
    </row>
    <row r="468" ht="15">
      <c r="H468" s="143"/>
    </row>
    <row r="469" ht="15">
      <c r="H469" s="143"/>
    </row>
    <row r="470" ht="15">
      <c r="H470" s="143"/>
    </row>
    <row r="471" ht="15">
      <c r="H471" s="143"/>
    </row>
    <row r="472" ht="15">
      <c r="H472" s="143"/>
    </row>
    <row r="473" ht="15">
      <c r="H473" s="143"/>
    </row>
    <row r="474" ht="15">
      <c r="H474" s="143"/>
    </row>
    <row r="475" ht="15">
      <c r="H475" s="143"/>
    </row>
    <row r="476" ht="15">
      <c r="H476" s="143"/>
    </row>
    <row r="477" ht="15">
      <c r="H477" s="143"/>
    </row>
    <row r="478" ht="15">
      <c r="H478" s="143"/>
    </row>
    <row r="479" ht="15">
      <c r="H479" s="143"/>
    </row>
    <row r="480" ht="15">
      <c r="H480" s="143"/>
    </row>
    <row r="481" ht="15">
      <c r="H481" s="143"/>
    </row>
    <row r="482" ht="15">
      <c r="H482" s="143"/>
    </row>
    <row r="483" ht="15">
      <c r="H483" s="143"/>
    </row>
    <row r="484" ht="15">
      <c r="H484" s="143"/>
    </row>
    <row r="485" ht="15">
      <c r="H485" s="143"/>
    </row>
    <row r="486" ht="15">
      <c r="H486" s="143"/>
    </row>
    <row r="487" ht="15">
      <c r="H487" s="143"/>
    </row>
    <row r="488" ht="15">
      <c r="H488" s="143"/>
    </row>
    <row r="489" ht="15">
      <c r="H489" s="143"/>
    </row>
    <row r="490" ht="15">
      <c r="H490" s="143"/>
    </row>
    <row r="491" ht="15">
      <c r="H491" s="143"/>
    </row>
    <row r="492" ht="15">
      <c r="H492" s="143"/>
    </row>
    <row r="493" ht="15">
      <c r="H493" s="143"/>
    </row>
    <row r="494" ht="15">
      <c r="H494" s="143"/>
    </row>
    <row r="495" ht="15">
      <c r="H495" s="143"/>
    </row>
    <row r="496" ht="15">
      <c r="H496" s="143"/>
    </row>
    <row r="497" ht="15">
      <c r="H497" s="143"/>
    </row>
    <row r="498" ht="15">
      <c r="H498" s="143"/>
    </row>
    <row r="499" ht="15">
      <c r="H499" s="143"/>
    </row>
    <row r="500" ht="15">
      <c r="H500" s="143"/>
    </row>
    <row r="501" ht="15">
      <c r="H501" s="143"/>
    </row>
    <row r="502" ht="15">
      <c r="H502" s="143"/>
    </row>
    <row r="503" ht="15">
      <c r="H503" s="143"/>
    </row>
    <row r="504" ht="15">
      <c r="H504" s="143"/>
    </row>
    <row r="505" ht="15">
      <c r="H505" s="143"/>
    </row>
    <row r="506" ht="15">
      <c r="H506" s="143"/>
    </row>
    <row r="507" ht="15">
      <c r="H507" s="143"/>
    </row>
    <row r="508" ht="15">
      <c r="H508" s="143"/>
    </row>
    <row r="509" ht="15">
      <c r="H509" s="143"/>
    </row>
    <row r="510" ht="15">
      <c r="H510" s="143"/>
    </row>
    <row r="511" ht="15">
      <c r="H511" s="143"/>
    </row>
    <row r="512" ht="15">
      <c r="H512" s="143"/>
    </row>
    <row r="513" ht="15">
      <c r="H513" s="143"/>
    </row>
    <row r="514" ht="15">
      <c r="H514" s="143"/>
    </row>
    <row r="515" ht="15">
      <c r="H515" s="143"/>
    </row>
    <row r="516" ht="15">
      <c r="H516" s="143"/>
    </row>
    <row r="517" ht="15">
      <c r="H517" s="143"/>
    </row>
    <row r="518" ht="15">
      <c r="H518" s="143"/>
    </row>
    <row r="519" ht="15">
      <c r="H519" s="143"/>
    </row>
    <row r="520" ht="15">
      <c r="H520" s="143"/>
    </row>
    <row r="521" ht="15">
      <c r="H521" s="143"/>
    </row>
    <row r="522" ht="15">
      <c r="H522" s="143"/>
    </row>
    <row r="523" ht="15">
      <c r="H523" s="143"/>
    </row>
    <row r="524" ht="15">
      <c r="H524" s="143"/>
    </row>
    <row r="525" ht="15">
      <c r="H525" s="143"/>
    </row>
    <row r="526" ht="15">
      <c r="H526" s="143"/>
    </row>
    <row r="527" ht="15">
      <c r="H527" s="143"/>
    </row>
    <row r="528" ht="15">
      <c r="H528" s="143"/>
    </row>
    <row r="529" ht="15">
      <c r="H529" s="143"/>
    </row>
    <row r="530" ht="15">
      <c r="H530" s="143"/>
    </row>
    <row r="531" ht="15">
      <c r="H531" s="143"/>
    </row>
    <row r="532" ht="15">
      <c r="H532" s="143"/>
    </row>
    <row r="533" ht="15">
      <c r="H533" s="143"/>
    </row>
    <row r="534" ht="15">
      <c r="H534" s="143"/>
    </row>
    <row r="535" ht="15">
      <c r="H535" s="143"/>
    </row>
    <row r="536" ht="15">
      <c r="H536" s="143"/>
    </row>
    <row r="537" ht="15">
      <c r="H537" s="143"/>
    </row>
    <row r="538" ht="15">
      <c r="H538" s="143"/>
    </row>
    <row r="539" ht="15">
      <c r="H539" s="143"/>
    </row>
    <row r="540" ht="15">
      <c r="H540" s="143"/>
    </row>
    <row r="541" ht="15">
      <c r="H541" s="143"/>
    </row>
    <row r="542" ht="15">
      <c r="H542" s="143"/>
    </row>
    <row r="543" ht="15">
      <c r="H543" s="143"/>
    </row>
    <row r="544" ht="15">
      <c r="H544" s="143"/>
    </row>
    <row r="545" ht="15">
      <c r="H545" s="143"/>
    </row>
    <row r="546" ht="15">
      <c r="H546" s="143"/>
    </row>
    <row r="547" ht="15">
      <c r="H547" s="143"/>
    </row>
    <row r="548" ht="15">
      <c r="H548" s="143"/>
    </row>
    <row r="549" ht="15">
      <c r="H549" s="143"/>
    </row>
    <row r="550" ht="15">
      <c r="H550" s="143"/>
    </row>
    <row r="551" ht="15">
      <c r="H551" s="143"/>
    </row>
    <row r="552" ht="15">
      <c r="H552" s="143"/>
    </row>
    <row r="553" ht="15">
      <c r="H553" s="143"/>
    </row>
    <row r="554" ht="15">
      <c r="H554" s="143"/>
    </row>
    <row r="555" ht="15">
      <c r="H555" s="143"/>
    </row>
    <row r="556" ht="15">
      <c r="H556" s="143"/>
    </row>
    <row r="557" ht="15">
      <c r="H557" s="143"/>
    </row>
    <row r="558" ht="15">
      <c r="H558" s="143"/>
    </row>
    <row r="559" ht="15">
      <c r="H559" s="143"/>
    </row>
    <row r="560" ht="15">
      <c r="H560" s="143"/>
    </row>
    <row r="561" ht="15">
      <c r="H561" s="143"/>
    </row>
    <row r="562" ht="15">
      <c r="H562" s="143"/>
    </row>
    <row r="563" ht="15">
      <c r="H563" s="143"/>
    </row>
    <row r="564" ht="15">
      <c r="H564" s="143"/>
    </row>
    <row r="565" ht="15">
      <c r="H565" s="143"/>
    </row>
    <row r="566" ht="15">
      <c r="H566" s="143"/>
    </row>
    <row r="567" ht="15">
      <c r="H567" s="143"/>
    </row>
    <row r="568" ht="15">
      <c r="H568" s="143"/>
    </row>
    <row r="569" ht="15">
      <c r="H569" s="143"/>
    </row>
    <row r="570" ht="15">
      <c r="H570" s="143"/>
    </row>
    <row r="571" ht="15">
      <c r="H571" s="143"/>
    </row>
    <row r="572" ht="15">
      <c r="H572" s="143"/>
    </row>
    <row r="573" ht="15">
      <c r="H573" s="143"/>
    </row>
    <row r="574" ht="15">
      <c r="H574" s="143"/>
    </row>
    <row r="575" ht="15">
      <c r="H575" s="143"/>
    </row>
    <row r="576" ht="15">
      <c r="H576" s="143"/>
    </row>
    <row r="577" ht="15">
      <c r="H577" s="143"/>
    </row>
    <row r="578" ht="15">
      <c r="H578" s="143"/>
    </row>
    <row r="579" ht="15">
      <c r="H579" s="143"/>
    </row>
    <row r="580" ht="15">
      <c r="H580" s="143"/>
    </row>
    <row r="581" ht="15">
      <c r="H581" s="143"/>
    </row>
    <row r="582" ht="15">
      <c r="H582" s="143"/>
    </row>
    <row r="583" ht="15">
      <c r="H583" s="143"/>
    </row>
    <row r="584" ht="15">
      <c r="H584" s="143"/>
    </row>
    <row r="585" ht="15">
      <c r="H585" s="143"/>
    </row>
    <row r="586" ht="15">
      <c r="H586" s="143"/>
    </row>
    <row r="587" ht="15">
      <c r="H587" s="143"/>
    </row>
    <row r="588" ht="15">
      <c r="H588" s="143"/>
    </row>
    <row r="589" ht="15">
      <c r="H589" s="143"/>
    </row>
    <row r="590" ht="15">
      <c r="H590" s="143"/>
    </row>
    <row r="591" ht="15">
      <c r="H591" s="143"/>
    </row>
    <row r="592" ht="15">
      <c r="H592" s="143"/>
    </row>
    <row r="593" ht="15">
      <c r="H593" s="143"/>
    </row>
    <row r="594" ht="15">
      <c r="H594" s="143"/>
    </row>
    <row r="595" ht="15">
      <c r="H595" s="143"/>
    </row>
    <row r="596" ht="15">
      <c r="H596" s="143"/>
    </row>
    <row r="597" ht="15">
      <c r="H597" s="143"/>
    </row>
    <row r="598" ht="15">
      <c r="H598" s="143"/>
    </row>
    <row r="599" ht="15">
      <c r="H599" s="143"/>
    </row>
    <row r="600" ht="15">
      <c r="H600" s="143"/>
    </row>
    <row r="601" ht="15">
      <c r="H601" s="143"/>
    </row>
    <row r="602" ht="15">
      <c r="H602" s="143"/>
    </row>
    <row r="603" ht="15">
      <c r="H603" s="143"/>
    </row>
    <row r="604" ht="15">
      <c r="H604" s="143"/>
    </row>
    <row r="605" ht="15">
      <c r="H605" s="143"/>
    </row>
    <row r="606" ht="15">
      <c r="H606" s="143"/>
    </row>
    <row r="607" ht="15">
      <c r="H607" s="143"/>
    </row>
    <row r="608" ht="15">
      <c r="H608" s="143"/>
    </row>
    <row r="609" ht="15">
      <c r="H609" s="143"/>
    </row>
    <row r="610" ht="15">
      <c r="H610" s="143"/>
    </row>
    <row r="611" ht="15">
      <c r="H611" s="143"/>
    </row>
    <row r="612" ht="15">
      <c r="H612" s="143"/>
    </row>
    <row r="613" ht="15">
      <c r="H613" s="143"/>
    </row>
    <row r="614" ht="15">
      <c r="H614" s="143"/>
    </row>
    <row r="615" ht="15">
      <c r="H615" s="143"/>
    </row>
    <row r="616" ht="15">
      <c r="H616" s="143"/>
    </row>
    <row r="617" ht="15">
      <c r="H617" s="143"/>
    </row>
    <row r="618" ht="15">
      <c r="H618" s="143"/>
    </row>
    <row r="619" ht="15">
      <c r="H619" s="143"/>
    </row>
    <row r="620" ht="15">
      <c r="H620" s="143"/>
    </row>
    <row r="621" ht="15">
      <c r="H621" s="143"/>
    </row>
    <row r="622" ht="15">
      <c r="H622" s="143"/>
    </row>
    <row r="623" ht="15">
      <c r="H623" s="143"/>
    </row>
    <row r="624" ht="15">
      <c r="H624" s="143"/>
    </row>
    <row r="625" ht="15">
      <c r="H625" s="143"/>
    </row>
    <row r="626" ht="15">
      <c r="H626" s="143"/>
    </row>
    <row r="627" ht="15">
      <c r="H627" s="143"/>
    </row>
    <row r="628" ht="15">
      <c r="H628" s="143"/>
    </row>
    <row r="629" ht="15">
      <c r="H629" s="143"/>
    </row>
    <row r="630" ht="15">
      <c r="H630" s="143"/>
    </row>
    <row r="631" ht="15">
      <c r="H631" s="143"/>
    </row>
    <row r="632" ht="15">
      <c r="H632" s="143"/>
    </row>
    <row r="633" ht="15">
      <c r="H633" s="143"/>
    </row>
    <row r="634" ht="15">
      <c r="H634" s="143"/>
    </row>
    <row r="635" ht="15">
      <c r="H635" s="143"/>
    </row>
    <row r="636" ht="15">
      <c r="H636" s="143"/>
    </row>
    <row r="637" ht="15">
      <c r="H637" s="143"/>
    </row>
    <row r="638" ht="15">
      <c r="H638" s="143"/>
    </row>
    <row r="639" ht="15">
      <c r="H639" s="143"/>
    </row>
    <row r="640" ht="15">
      <c r="H640" s="143"/>
    </row>
    <row r="641" ht="15">
      <c r="H641" s="143"/>
    </row>
    <row r="642" ht="15">
      <c r="H642" s="143"/>
    </row>
    <row r="643" ht="15">
      <c r="H643" s="143"/>
    </row>
    <row r="644" ht="15">
      <c r="H644" s="143"/>
    </row>
    <row r="645" ht="15">
      <c r="H645" s="143"/>
    </row>
    <row r="646" ht="15">
      <c r="H646" s="143"/>
    </row>
    <row r="647" ht="15">
      <c r="H647" s="143"/>
    </row>
    <row r="648" ht="15">
      <c r="H648" s="143"/>
    </row>
    <row r="649" ht="15">
      <c r="H649" s="143"/>
    </row>
    <row r="650" ht="15">
      <c r="H650" s="143"/>
    </row>
    <row r="651" ht="15">
      <c r="H651" s="143"/>
    </row>
    <row r="652" ht="15">
      <c r="H652" s="143"/>
    </row>
    <row r="653" ht="15">
      <c r="H653" s="143"/>
    </row>
    <row r="654" ht="15">
      <c r="H654" s="143"/>
    </row>
    <row r="655" ht="15">
      <c r="H655" s="143"/>
    </row>
    <row r="656" ht="15">
      <c r="H656" s="143"/>
    </row>
    <row r="657" ht="15">
      <c r="H657" s="143"/>
    </row>
    <row r="658" ht="15">
      <c r="H658" s="143"/>
    </row>
    <row r="659" ht="15">
      <c r="H659" s="143"/>
    </row>
    <row r="660" ht="15">
      <c r="H660" s="143"/>
    </row>
    <row r="661" ht="15">
      <c r="H661" s="143"/>
    </row>
    <row r="662" ht="15">
      <c r="H662" s="143"/>
    </row>
    <row r="663" ht="15">
      <c r="H663" s="143"/>
    </row>
    <row r="664" ht="15">
      <c r="H664" s="143"/>
    </row>
    <row r="665" ht="15">
      <c r="H665" s="143"/>
    </row>
    <row r="666" ht="15">
      <c r="H666" s="143"/>
    </row>
    <row r="667" ht="15">
      <c r="H667" s="143"/>
    </row>
    <row r="668" ht="15">
      <c r="H668" s="143"/>
    </row>
    <row r="669" ht="15">
      <c r="H669" s="143"/>
    </row>
    <row r="670" ht="15">
      <c r="H670" s="143"/>
    </row>
    <row r="671" ht="15">
      <c r="H671" s="143"/>
    </row>
    <row r="672" ht="15">
      <c r="H672" s="143"/>
    </row>
    <row r="673" ht="15">
      <c r="H673" s="143"/>
    </row>
    <row r="674" ht="15">
      <c r="H674" s="143"/>
    </row>
    <row r="675" ht="15">
      <c r="H675" s="143"/>
    </row>
    <row r="676" ht="15">
      <c r="H676" s="143"/>
    </row>
    <row r="677" ht="15">
      <c r="H677" s="143"/>
    </row>
    <row r="678" ht="15">
      <c r="H678" s="143"/>
    </row>
    <row r="679" ht="15">
      <c r="H679" s="143"/>
    </row>
    <row r="680" ht="15">
      <c r="H680" s="143"/>
    </row>
    <row r="681" ht="15">
      <c r="H681" s="143"/>
    </row>
    <row r="682" ht="15">
      <c r="H682" s="143"/>
    </row>
    <row r="683" ht="15">
      <c r="H683" s="143"/>
    </row>
    <row r="684" ht="15">
      <c r="H684" s="143"/>
    </row>
    <row r="685" ht="15">
      <c r="H685" s="143"/>
    </row>
    <row r="686" ht="15">
      <c r="H686" s="143"/>
    </row>
    <row r="687" ht="15">
      <c r="H687" s="143"/>
    </row>
    <row r="688" ht="15">
      <c r="H688" s="143"/>
    </row>
    <row r="689" ht="15">
      <c r="H689" s="143"/>
    </row>
    <row r="690" ht="15">
      <c r="H690" s="143"/>
    </row>
    <row r="691" ht="15">
      <c r="H691" s="143"/>
    </row>
    <row r="692" ht="15">
      <c r="H692" s="143"/>
    </row>
    <row r="693" ht="15">
      <c r="H693" s="143"/>
    </row>
    <row r="694" ht="15">
      <c r="H694" s="143"/>
    </row>
    <row r="695" ht="15">
      <c r="H695" s="143"/>
    </row>
    <row r="696" ht="15">
      <c r="H696" s="143"/>
    </row>
    <row r="697" ht="15">
      <c r="H697" s="143"/>
    </row>
    <row r="698" ht="15">
      <c r="H698" s="143"/>
    </row>
    <row r="699" ht="15">
      <c r="H699" s="143"/>
    </row>
    <row r="700" ht="15">
      <c r="H700" s="143"/>
    </row>
    <row r="701" ht="15">
      <c r="H701" s="143"/>
    </row>
    <row r="702" ht="15">
      <c r="H702" s="143"/>
    </row>
    <row r="703" ht="15">
      <c r="H703" s="143"/>
    </row>
    <row r="704" ht="15">
      <c r="H704" s="143"/>
    </row>
    <row r="705" ht="15">
      <c r="H705" s="143"/>
    </row>
    <row r="706" ht="15">
      <c r="H706" s="143"/>
    </row>
    <row r="707" ht="15">
      <c r="H707" s="143"/>
    </row>
    <row r="708" ht="15">
      <c r="H708" s="143"/>
    </row>
    <row r="709" ht="15">
      <c r="H709" s="143"/>
    </row>
    <row r="710" ht="15">
      <c r="H710" s="143"/>
    </row>
    <row r="711" ht="15">
      <c r="H711" s="143"/>
    </row>
    <row r="712" ht="15">
      <c r="H712" s="143"/>
    </row>
    <row r="713" ht="15">
      <c r="H713" s="143"/>
    </row>
    <row r="714" ht="15">
      <c r="H714" s="143"/>
    </row>
    <row r="715" ht="15">
      <c r="H715" s="143"/>
    </row>
    <row r="716" ht="15">
      <c r="H716" s="143"/>
    </row>
    <row r="717" ht="15">
      <c r="H717" s="143"/>
    </row>
    <row r="718" ht="15">
      <c r="H718" s="143"/>
    </row>
    <row r="719" ht="15">
      <c r="H719" s="143"/>
    </row>
    <row r="720" ht="15">
      <c r="H720" s="143"/>
    </row>
    <row r="721" ht="15">
      <c r="H721" s="143"/>
    </row>
    <row r="722" ht="15">
      <c r="H722" s="143"/>
    </row>
    <row r="723" ht="15">
      <c r="H723" s="143"/>
    </row>
    <row r="724" ht="15">
      <c r="H724" s="143"/>
    </row>
    <row r="725" ht="15">
      <c r="H725" s="143"/>
    </row>
    <row r="726" ht="15">
      <c r="H726" s="143"/>
    </row>
    <row r="727" ht="15">
      <c r="H727" s="143"/>
    </row>
    <row r="728" ht="15">
      <c r="H728" s="143"/>
    </row>
    <row r="729" ht="15">
      <c r="H729" s="143"/>
    </row>
    <row r="730" ht="15">
      <c r="H730" s="143"/>
    </row>
    <row r="731" ht="15">
      <c r="H731" s="143"/>
    </row>
    <row r="732" ht="15">
      <c r="H732" s="143"/>
    </row>
    <row r="733" ht="15">
      <c r="H733" s="143"/>
    </row>
    <row r="734" ht="15">
      <c r="H734" s="143"/>
    </row>
    <row r="735" ht="15">
      <c r="H735" s="143"/>
    </row>
    <row r="736" ht="15">
      <c r="H736" s="143"/>
    </row>
    <row r="737" ht="15">
      <c r="H737" s="143"/>
    </row>
    <row r="738" ht="15">
      <c r="H738" s="143"/>
    </row>
    <row r="739" ht="15">
      <c r="H739" s="143"/>
    </row>
    <row r="740" ht="15">
      <c r="H740" s="143"/>
    </row>
    <row r="741" ht="15">
      <c r="H741" s="143"/>
    </row>
    <row r="742" ht="15">
      <c r="H742" s="143"/>
    </row>
    <row r="743" ht="15">
      <c r="H743" s="143"/>
    </row>
    <row r="744" ht="15">
      <c r="H744" s="143"/>
    </row>
    <row r="745" ht="15">
      <c r="H745" s="143"/>
    </row>
    <row r="746" ht="15">
      <c r="H746" s="143"/>
    </row>
    <row r="747" ht="15">
      <c r="H747" s="143"/>
    </row>
    <row r="748" ht="15">
      <c r="H748" s="143"/>
    </row>
    <row r="749" ht="15">
      <c r="H749" s="143"/>
    </row>
    <row r="750" ht="15">
      <c r="H750" s="143"/>
    </row>
    <row r="751" ht="15">
      <c r="H751" s="143"/>
    </row>
    <row r="752" ht="15">
      <c r="H752" s="143"/>
    </row>
    <row r="753" ht="15">
      <c r="H753" s="143"/>
    </row>
    <row r="754" ht="15">
      <c r="H754" s="143"/>
    </row>
    <row r="755" ht="15">
      <c r="H755" s="143"/>
    </row>
    <row r="756" ht="15">
      <c r="H756" s="143"/>
    </row>
    <row r="757" ht="15">
      <c r="H757" s="143"/>
    </row>
    <row r="758" ht="15">
      <c r="H758" s="143"/>
    </row>
    <row r="759" ht="15">
      <c r="H759" s="143"/>
    </row>
    <row r="760" ht="15">
      <c r="H760" s="143"/>
    </row>
    <row r="761" ht="15">
      <c r="H761" s="143"/>
    </row>
    <row r="762" ht="15">
      <c r="H762" s="143"/>
    </row>
    <row r="763" ht="15">
      <c r="H763" s="143"/>
    </row>
    <row r="764" ht="15">
      <c r="H764" s="143"/>
    </row>
    <row r="765" ht="15">
      <c r="H765" s="143"/>
    </row>
    <row r="766" ht="15">
      <c r="H766" s="143"/>
    </row>
    <row r="767" ht="15">
      <c r="H767" s="143"/>
    </row>
    <row r="768" ht="15">
      <c r="H768" s="143"/>
    </row>
    <row r="769" ht="15">
      <c r="H769" s="143"/>
    </row>
    <row r="770" ht="15">
      <c r="H770" s="143"/>
    </row>
    <row r="771" ht="15">
      <c r="H771" s="143"/>
    </row>
    <row r="772" ht="15">
      <c r="H772" s="143"/>
    </row>
    <row r="773" ht="15">
      <c r="H773" s="143"/>
    </row>
    <row r="774" ht="15">
      <c r="H774" s="143"/>
    </row>
    <row r="775" ht="15">
      <c r="H775" s="143"/>
    </row>
    <row r="776" ht="15">
      <c r="H776" s="143"/>
    </row>
    <row r="777" ht="15">
      <c r="H777" s="143"/>
    </row>
    <row r="778" ht="15">
      <c r="H778" s="143"/>
    </row>
    <row r="779" ht="15">
      <c r="H779" s="143"/>
    </row>
    <row r="780" ht="15">
      <c r="H780" s="143"/>
    </row>
    <row r="781" ht="15">
      <c r="H781" s="143"/>
    </row>
    <row r="782" ht="15">
      <c r="H782" s="143"/>
    </row>
    <row r="783" ht="15">
      <c r="H783" s="143"/>
    </row>
    <row r="784" ht="15">
      <c r="H784" s="143"/>
    </row>
    <row r="785" ht="15">
      <c r="H785" s="143"/>
    </row>
    <row r="786" ht="15">
      <c r="H786" s="143"/>
    </row>
    <row r="787" ht="15">
      <c r="H787" s="143"/>
    </row>
    <row r="788" ht="15">
      <c r="H788" s="143"/>
    </row>
    <row r="789" ht="15">
      <c r="H789" s="143"/>
    </row>
    <row r="790" ht="15">
      <c r="H790" s="143"/>
    </row>
    <row r="791" ht="15">
      <c r="H791" s="143"/>
    </row>
    <row r="792" ht="15">
      <c r="H792" s="143"/>
    </row>
    <row r="793" ht="15">
      <c r="H793" s="143"/>
    </row>
    <row r="794" ht="15">
      <c r="H794" s="143"/>
    </row>
    <row r="795" ht="15">
      <c r="H795" s="143"/>
    </row>
    <row r="796" ht="15">
      <c r="H796" s="143"/>
    </row>
    <row r="797" ht="15">
      <c r="H797" s="143"/>
    </row>
    <row r="798" ht="15">
      <c r="H798" s="143"/>
    </row>
    <row r="799" ht="15">
      <c r="H799" s="143"/>
    </row>
    <row r="800" ht="15">
      <c r="H800" s="143"/>
    </row>
    <row r="801" ht="15">
      <c r="H801" s="143"/>
    </row>
    <row r="802" ht="15">
      <c r="H802" s="143"/>
    </row>
    <row r="803" ht="15">
      <c r="H803" s="143"/>
    </row>
    <row r="804" ht="15">
      <c r="H804" s="143"/>
    </row>
    <row r="805" ht="15">
      <c r="H805" s="143"/>
    </row>
    <row r="806" ht="15">
      <c r="H806" s="143"/>
    </row>
    <row r="807" ht="15">
      <c r="H807" s="143"/>
    </row>
    <row r="808" ht="15">
      <c r="H808" s="143"/>
    </row>
    <row r="809" ht="15">
      <c r="H809" s="143"/>
    </row>
    <row r="810" ht="15">
      <c r="H810" s="143"/>
    </row>
    <row r="811" ht="15">
      <c r="H811" s="143"/>
    </row>
    <row r="812" ht="15">
      <c r="H812" s="143"/>
    </row>
    <row r="813" ht="15">
      <c r="H813" s="143"/>
    </row>
    <row r="814" ht="15">
      <c r="H814" s="143"/>
    </row>
    <row r="815" ht="15">
      <c r="H815" s="143"/>
    </row>
    <row r="816" ht="15">
      <c r="H816" s="143"/>
    </row>
    <row r="817" ht="15">
      <c r="H817" s="143"/>
    </row>
    <row r="818" ht="15">
      <c r="H818" s="143"/>
    </row>
    <row r="819" ht="15">
      <c r="H819" s="143"/>
    </row>
    <row r="820" ht="15">
      <c r="H820" s="143"/>
    </row>
    <row r="821" ht="15">
      <c r="H821" s="143"/>
    </row>
    <row r="822" ht="15">
      <c r="H822" s="143"/>
    </row>
    <row r="823" ht="15">
      <c r="H823" s="143"/>
    </row>
    <row r="824" ht="15">
      <c r="H824" s="143"/>
    </row>
    <row r="825" ht="15">
      <c r="H825" s="143"/>
    </row>
    <row r="826" ht="15">
      <c r="H826" s="143"/>
    </row>
    <row r="827" ht="15">
      <c r="H827" s="143"/>
    </row>
    <row r="828" ht="15">
      <c r="H828" s="143"/>
    </row>
    <row r="829" ht="15">
      <c r="H829" s="143"/>
    </row>
    <row r="830" ht="15">
      <c r="H830" s="143"/>
    </row>
    <row r="831" ht="15">
      <c r="H831" s="143"/>
    </row>
    <row r="832" ht="15">
      <c r="H832" s="143"/>
    </row>
    <row r="833" ht="15">
      <c r="H833" s="143"/>
    </row>
    <row r="834" ht="15">
      <c r="H834" s="143"/>
    </row>
    <row r="835" ht="15">
      <c r="H835" s="143"/>
    </row>
    <row r="836" ht="15">
      <c r="H836" s="143"/>
    </row>
    <row r="837" ht="15">
      <c r="H837" s="143"/>
    </row>
    <row r="838" ht="15">
      <c r="H838" s="143"/>
    </row>
    <row r="839" ht="15">
      <c r="H839" s="143"/>
    </row>
    <row r="840" ht="15">
      <c r="H840" s="143"/>
    </row>
    <row r="841" ht="15">
      <c r="H841" s="143"/>
    </row>
    <row r="842" ht="15">
      <c r="H842" s="143"/>
    </row>
    <row r="843" ht="15">
      <c r="H843" s="143"/>
    </row>
    <row r="844" ht="15">
      <c r="H844" s="143"/>
    </row>
    <row r="845" ht="15">
      <c r="H845" s="143"/>
    </row>
    <row r="846" ht="15">
      <c r="H846" s="143"/>
    </row>
    <row r="847" ht="15">
      <c r="H847" s="143"/>
    </row>
    <row r="848" ht="15">
      <c r="H848" s="143"/>
    </row>
    <row r="849" ht="15">
      <c r="H849" s="143"/>
    </row>
    <row r="850" ht="15">
      <c r="H850" s="143"/>
    </row>
    <row r="851" ht="15">
      <c r="H851" s="143"/>
    </row>
    <row r="852" ht="15">
      <c r="H852" s="143"/>
    </row>
    <row r="853" ht="15">
      <c r="H853" s="143"/>
    </row>
    <row r="854" ht="15">
      <c r="H854" s="143"/>
    </row>
    <row r="855" ht="15">
      <c r="H855" s="143"/>
    </row>
    <row r="856" ht="15">
      <c r="H856" s="143"/>
    </row>
    <row r="857" ht="15">
      <c r="H857" s="143"/>
    </row>
    <row r="858" ht="15">
      <c r="H858" s="143"/>
    </row>
    <row r="859" ht="15">
      <c r="H859" s="143"/>
    </row>
    <row r="860" ht="15">
      <c r="H860" s="143"/>
    </row>
    <row r="861" ht="15">
      <c r="H861" s="143"/>
    </row>
    <row r="862" ht="15">
      <c r="H862" s="143"/>
    </row>
    <row r="863" ht="15">
      <c r="H863" s="143"/>
    </row>
    <row r="864" ht="15">
      <c r="H864" s="143"/>
    </row>
    <row r="865" ht="15">
      <c r="H865" s="143"/>
    </row>
    <row r="866" ht="15">
      <c r="H866" s="143"/>
    </row>
    <row r="867" ht="15">
      <c r="H867" s="143"/>
    </row>
    <row r="868" ht="15">
      <c r="H868" s="143"/>
    </row>
    <row r="869" ht="15">
      <c r="H869" s="143"/>
    </row>
    <row r="870" ht="15">
      <c r="H870" s="143"/>
    </row>
    <row r="871" ht="15">
      <c r="H871" s="143"/>
    </row>
    <row r="872" ht="15">
      <c r="H872" s="143"/>
    </row>
    <row r="873" ht="15">
      <c r="H873" s="143"/>
    </row>
    <row r="874" ht="15">
      <c r="H874" s="143"/>
    </row>
    <row r="875" ht="15">
      <c r="H875" s="143"/>
    </row>
    <row r="876" ht="15">
      <c r="H876" s="143"/>
    </row>
    <row r="877" ht="15">
      <c r="H877" s="143"/>
    </row>
    <row r="878" ht="15">
      <c r="H878" s="143"/>
    </row>
    <row r="879" ht="15">
      <c r="H879" s="143"/>
    </row>
    <row r="880" ht="15">
      <c r="H880" s="143"/>
    </row>
    <row r="881" ht="15">
      <c r="H881" s="143"/>
    </row>
    <row r="882" ht="15">
      <c r="H882" s="143"/>
    </row>
    <row r="883" ht="15">
      <c r="H883" s="143"/>
    </row>
    <row r="884" ht="15">
      <c r="H884" s="143"/>
    </row>
    <row r="885" ht="15">
      <c r="H885" s="143"/>
    </row>
    <row r="886" ht="15">
      <c r="H886" s="143"/>
    </row>
    <row r="887" ht="15">
      <c r="H887" s="143"/>
    </row>
    <row r="888" ht="15">
      <c r="H888" s="143"/>
    </row>
    <row r="889" ht="15">
      <c r="H889" s="143"/>
    </row>
    <row r="890" ht="15">
      <c r="H890" s="143"/>
    </row>
    <row r="891" ht="15">
      <c r="H891" s="143"/>
    </row>
    <row r="892" ht="15">
      <c r="H892" s="143"/>
    </row>
    <row r="893" ht="15">
      <c r="H893" s="143"/>
    </row>
    <row r="894" ht="15">
      <c r="H894" s="143"/>
    </row>
    <row r="895" ht="15">
      <c r="H895" s="143"/>
    </row>
    <row r="896" ht="15">
      <c r="H896" s="143"/>
    </row>
    <row r="897" ht="15">
      <c r="H897" s="143"/>
    </row>
    <row r="898" ht="15">
      <c r="H898" s="143"/>
    </row>
    <row r="899" ht="15">
      <c r="H899" s="143"/>
    </row>
    <row r="900" ht="15">
      <c r="H900" s="143"/>
    </row>
    <row r="901" ht="15">
      <c r="H901" s="143"/>
    </row>
    <row r="902" ht="15">
      <c r="H902" s="143"/>
    </row>
    <row r="903" ht="15">
      <c r="H903" s="143"/>
    </row>
    <row r="904" ht="15">
      <c r="H904" s="143"/>
    </row>
    <row r="905" ht="15">
      <c r="H905" s="143"/>
    </row>
    <row r="906" ht="15">
      <c r="H906" s="143"/>
    </row>
    <row r="907" ht="15">
      <c r="H907" s="143"/>
    </row>
    <row r="908" ht="15">
      <c r="H908" s="143"/>
    </row>
    <row r="909" ht="15">
      <c r="H909" s="143"/>
    </row>
    <row r="910" ht="15">
      <c r="H910" s="143"/>
    </row>
    <row r="911" ht="15">
      <c r="H911" s="143"/>
    </row>
    <row r="912" ht="15">
      <c r="H912" s="143"/>
    </row>
    <row r="913" ht="15">
      <c r="H913" s="143"/>
    </row>
    <row r="914" ht="15">
      <c r="H914" s="143"/>
    </row>
    <row r="915" ht="15">
      <c r="H915" s="143"/>
    </row>
    <row r="916" ht="15">
      <c r="H916" s="143"/>
    </row>
    <row r="917" ht="15">
      <c r="H917" s="143"/>
    </row>
    <row r="918" ht="15">
      <c r="H918" s="143"/>
    </row>
    <row r="919" ht="15">
      <c r="H919" s="143"/>
    </row>
    <row r="920" ht="15">
      <c r="H920" s="143"/>
    </row>
    <row r="921" ht="15">
      <c r="H921" s="143"/>
    </row>
    <row r="922" ht="15">
      <c r="H922" s="143"/>
    </row>
    <row r="923" ht="15">
      <c r="H923" s="143"/>
    </row>
    <row r="924" ht="15">
      <c r="H924" s="143"/>
    </row>
    <row r="925" ht="15">
      <c r="H925" s="143"/>
    </row>
    <row r="926" ht="15">
      <c r="H926" s="143"/>
    </row>
    <row r="927" ht="15">
      <c r="H927" s="143"/>
    </row>
    <row r="928" ht="15">
      <c r="H928" s="143"/>
    </row>
    <row r="929" ht="15">
      <c r="H929" s="143"/>
    </row>
    <row r="930" ht="15">
      <c r="H930" s="143"/>
    </row>
    <row r="931" ht="15">
      <c r="H931" s="143"/>
    </row>
    <row r="932" ht="15">
      <c r="H932" s="143"/>
    </row>
    <row r="933" ht="15">
      <c r="H933" s="143"/>
    </row>
    <row r="934" ht="15">
      <c r="H934" s="143"/>
    </row>
    <row r="935" ht="15">
      <c r="H935" s="143"/>
    </row>
    <row r="936" ht="15">
      <c r="H936" s="143"/>
    </row>
    <row r="937" ht="15">
      <c r="H937" s="143"/>
    </row>
    <row r="938" ht="15">
      <c r="H938" s="143"/>
    </row>
    <row r="939" ht="15">
      <c r="H939" s="143"/>
    </row>
    <row r="940" ht="15">
      <c r="H940" s="143"/>
    </row>
    <row r="941" ht="15">
      <c r="H941" s="143"/>
    </row>
    <row r="942" ht="15">
      <c r="H942" s="143"/>
    </row>
    <row r="943" ht="15">
      <c r="H943" s="143"/>
    </row>
    <row r="944" ht="15">
      <c r="H944" s="143"/>
    </row>
    <row r="945" ht="15">
      <c r="H945" s="143"/>
    </row>
    <row r="946" ht="15">
      <c r="H946" s="143"/>
    </row>
    <row r="947" ht="15">
      <c r="H947" s="143"/>
    </row>
    <row r="948" ht="15">
      <c r="H948" s="143"/>
    </row>
    <row r="949" ht="15">
      <c r="H949" s="143"/>
    </row>
    <row r="950" ht="15">
      <c r="H950" s="143"/>
    </row>
    <row r="951" ht="15">
      <c r="H951" s="143"/>
    </row>
    <row r="952" ht="15">
      <c r="H952" s="143"/>
    </row>
    <row r="953" ht="15">
      <c r="H953" s="143"/>
    </row>
    <row r="954" ht="15">
      <c r="H954" s="143"/>
    </row>
    <row r="955" ht="15">
      <c r="H955" s="143"/>
    </row>
    <row r="956" ht="15">
      <c r="H956" s="143"/>
    </row>
    <row r="957" ht="15">
      <c r="H957" s="143"/>
    </row>
    <row r="958" ht="15">
      <c r="H958" s="143"/>
    </row>
    <row r="959" ht="15">
      <c r="H959" s="143"/>
    </row>
    <row r="960" ht="15">
      <c r="H960" s="143"/>
    </row>
    <row r="961" ht="15">
      <c r="H961" s="143"/>
    </row>
    <row r="962" ht="15">
      <c r="H962" s="143"/>
    </row>
    <row r="963" ht="15">
      <c r="H963" s="143"/>
    </row>
    <row r="964" ht="15">
      <c r="H964" s="143"/>
    </row>
    <row r="965" ht="15">
      <c r="H965" s="143"/>
    </row>
    <row r="966" ht="15">
      <c r="H966" s="143"/>
    </row>
    <row r="967" ht="15">
      <c r="H967" s="143"/>
    </row>
    <row r="968" ht="15">
      <c r="H968" s="143"/>
    </row>
    <row r="969" ht="15">
      <c r="H969" s="143"/>
    </row>
    <row r="970" ht="15">
      <c r="H970" s="143"/>
    </row>
    <row r="971" ht="15">
      <c r="H971" s="143"/>
    </row>
    <row r="972" ht="15">
      <c r="H972" s="143"/>
    </row>
    <row r="973" ht="15">
      <c r="H973" s="143"/>
    </row>
    <row r="974" ht="15">
      <c r="H974" s="143"/>
    </row>
    <row r="975" ht="15">
      <c r="H975" s="143"/>
    </row>
    <row r="976" ht="15">
      <c r="H976" s="143"/>
    </row>
    <row r="977" ht="15">
      <c r="H977" s="143"/>
    </row>
    <row r="978" ht="15">
      <c r="H978" s="143"/>
    </row>
    <row r="979" ht="15">
      <c r="H979" s="143"/>
    </row>
    <row r="980" ht="15">
      <c r="H980" s="143"/>
    </row>
    <row r="981" ht="15">
      <c r="H981" s="143"/>
    </row>
    <row r="982" ht="15">
      <c r="H982" s="143"/>
    </row>
    <row r="983" ht="15">
      <c r="H983" s="143"/>
    </row>
    <row r="984" ht="15">
      <c r="H984" s="143"/>
    </row>
    <row r="985" ht="15">
      <c r="H985" s="143"/>
    </row>
    <row r="986" ht="15">
      <c r="H986" s="143"/>
    </row>
    <row r="987" ht="15">
      <c r="H987" s="143"/>
    </row>
    <row r="988" ht="15">
      <c r="H988" s="143"/>
    </row>
    <row r="989" ht="15">
      <c r="H989" s="143"/>
    </row>
    <row r="990" ht="15">
      <c r="H990" s="143"/>
    </row>
    <row r="991" ht="15">
      <c r="H991" s="143"/>
    </row>
    <row r="992" ht="15">
      <c r="H992" s="143"/>
    </row>
    <row r="993" ht="15">
      <c r="H993" s="143"/>
    </row>
    <row r="994" ht="15">
      <c r="H994" s="143"/>
    </row>
    <row r="995" ht="15">
      <c r="H995" s="143"/>
    </row>
    <row r="996" ht="15">
      <c r="H996" s="143"/>
    </row>
    <row r="997" ht="15">
      <c r="H997" s="143"/>
    </row>
    <row r="998" ht="15">
      <c r="H998" s="143"/>
    </row>
    <row r="999" ht="15">
      <c r="H999" s="143"/>
    </row>
    <row r="1000" ht="15">
      <c r="H1000" s="143"/>
    </row>
    <row r="1001" ht="15">
      <c r="H1001" s="143"/>
    </row>
    <row r="1002" ht="15">
      <c r="H1002" s="143"/>
    </row>
    <row r="1003" ht="15">
      <c r="H1003" s="143"/>
    </row>
    <row r="1004" ht="15">
      <c r="H1004" s="143"/>
    </row>
    <row r="1005" ht="15">
      <c r="H1005" s="143"/>
    </row>
    <row r="1006" ht="15">
      <c r="H1006" s="143"/>
    </row>
    <row r="1007" ht="15">
      <c r="H1007" s="143"/>
    </row>
    <row r="1008" ht="15">
      <c r="H1008" s="143"/>
    </row>
    <row r="1009" ht="15">
      <c r="H1009" s="143"/>
    </row>
    <row r="1010" ht="15">
      <c r="H1010" s="143"/>
    </row>
    <row r="1011" ht="15">
      <c r="H1011" s="143"/>
    </row>
    <row r="1012" ht="15">
      <c r="H1012" s="143"/>
    </row>
    <row r="1013" ht="15">
      <c r="H1013" s="143"/>
    </row>
    <row r="1014" ht="15">
      <c r="H1014" s="143"/>
    </row>
    <row r="1015" ht="15">
      <c r="H1015" s="143"/>
    </row>
    <row r="1016" ht="15">
      <c r="H1016" s="143"/>
    </row>
    <row r="1017" ht="15">
      <c r="H1017" s="143"/>
    </row>
    <row r="1018" ht="15">
      <c r="H1018" s="143"/>
    </row>
    <row r="1019" ht="15">
      <c r="H1019" s="143"/>
    </row>
    <row r="1020" ht="15">
      <c r="H1020" s="143"/>
    </row>
    <row r="1021" ht="15">
      <c r="H1021" s="143"/>
    </row>
    <row r="1022" ht="15">
      <c r="H1022" s="143"/>
    </row>
    <row r="1023" ht="15">
      <c r="H1023" s="143"/>
    </row>
    <row r="1024" ht="15">
      <c r="H1024" s="143"/>
    </row>
    <row r="1025" ht="15">
      <c r="H1025" s="143"/>
    </row>
    <row r="1026" ht="15">
      <c r="H1026" s="143"/>
    </row>
    <row r="1027" ht="15">
      <c r="H1027" s="143"/>
    </row>
    <row r="1028" ht="15">
      <c r="H1028" s="143"/>
    </row>
    <row r="1029" ht="15">
      <c r="H1029" s="143"/>
    </row>
    <row r="1030" ht="15">
      <c r="H1030" s="143"/>
    </row>
    <row r="1031" ht="15">
      <c r="H1031" s="143"/>
    </row>
    <row r="1032" ht="15">
      <c r="H1032" s="143"/>
    </row>
    <row r="1033" ht="15">
      <c r="H1033" s="143"/>
    </row>
    <row r="1034" ht="15">
      <c r="H1034" s="143"/>
    </row>
    <row r="1035" ht="15">
      <c r="H1035" s="143"/>
    </row>
    <row r="1036" ht="15">
      <c r="H1036" s="143"/>
    </row>
    <row r="1037" ht="15">
      <c r="H1037" s="143"/>
    </row>
    <row r="1038" ht="15">
      <c r="H1038" s="143"/>
    </row>
    <row r="1039" ht="15">
      <c r="H1039" s="143"/>
    </row>
    <row r="1040" ht="15">
      <c r="H1040" s="143"/>
    </row>
  </sheetData>
  <sheetProtection/>
  <mergeCells count="12">
    <mergeCell ref="B16:G16"/>
    <mergeCell ref="B17:G17"/>
    <mergeCell ref="B12:G12"/>
    <mergeCell ref="B13:G13"/>
    <mergeCell ref="B14:G14"/>
    <mergeCell ref="B15:G15"/>
    <mergeCell ref="A6:I6"/>
    <mergeCell ref="A9:A11"/>
    <mergeCell ref="B9:G11"/>
    <mergeCell ref="J9:K9"/>
    <mergeCell ref="H9:H10"/>
    <mergeCell ref="I9:I10"/>
  </mergeCells>
  <printOptions/>
  <pageMargins left="0.75" right="0.75" top="1" bottom="1" header="0.5" footer="0.5"/>
  <pageSetup fitToHeight="4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самуйлово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Татьна Николаевна</dc:creator>
  <cp:keywords/>
  <dc:description/>
  <cp:lastModifiedBy>NNN</cp:lastModifiedBy>
  <cp:lastPrinted>2009-10-08T21:56:28Z</cp:lastPrinted>
  <dcterms:created xsi:type="dcterms:W3CDTF">2008-11-12T09:39:53Z</dcterms:created>
  <dcterms:modified xsi:type="dcterms:W3CDTF">2009-11-20T17:17:51Z</dcterms:modified>
  <cp:category/>
  <cp:version/>
  <cp:contentType/>
  <cp:contentStatus/>
</cp:coreProperties>
</file>