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4.1." sheetId="5" r:id="rId5"/>
    <sheet name="прил.6" sheetId="6" r:id="rId6"/>
  </sheets>
  <definedNames>
    <definedName name="_xlnm.Print_Area" localSheetId="0">'прил.1'!$A$1:$U$24</definedName>
  </definedNames>
  <calcPr fullCalcOnLoad="1"/>
</workbook>
</file>

<file path=xl/sharedStrings.xml><?xml version="1.0" encoding="utf-8"?>
<sst xmlns="http://schemas.openxmlformats.org/spreadsheetml/2006/main" count="399" uniqueCount="140">
  <si>
    <t>Итого по МО:</t>
  </si>
  <si>
    <t>х</t>
  </si>
  <si>
    <t>№ п/п</t>
  </si>
  <si>
    <t>Адрес МКД</t>
  </si>
  <si>
    <t>Документ, подтверждающий признание МКД аварийным</t>
  </si>
  <si>
    <t>Номер</t>
  </si>
  <si>
    <t>Дата</t>
  </si>
  <si>
    <t>Планируемая дата  окончания переселения</t>
  </si>
  <si>
    <t>Планируемая дата сноса МКД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</si>
  <si>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</si>
  <si>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</si>
  <si>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</si>
  <si>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чел.</t>
  </si>
  <si>
    <t>кв.м</t>
  </si>
  <si>
    <t>Количество расселяемых жилых помещений</t>
  </si>
  <si>
    <t>Всего</t>
  </si>
  <si>
    <t>в том числе:</t>
  </si>
  <si>
    <t>частная собственность</t>
  </si>
  <si>
    <t>муниципальная собственность</t>
  </si>
  <si>
    <t>ед.</t>
  </si>
  <si>
    <t>Расселяемая площадь жилых помещений</t>
  </si>
  <si>
    <t>Стоимость переселения граждан</t>
  </si>
  <si>
    <t>всего: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</si>
  <si>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</si>
  <si>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</si>
  <si>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</si>
  <si>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руб.</t>
  </si>
  <si>
    <t>Гагаринского городского поселения</t>
  </si>
  <si>
    <t>Гагаринского района Смоленской области</t>
  </si>
  <si>
    <t>Перечень аварийных многоквартирных домов</t>
  </si>
  <si>
    <t>Аварийные жилые помещения</t>
  </si>
  <si>
    <t>Предоставляемые жилые помещения</t>
  </si>
  <si>
    <t>Номер квартиры</t>
  </si>
  <si>
    <t>Количество комнат</t>
  </si>
  <si>
    <t>Форма собственности занимаемого жилого помещения (мун/приват.)</t>
  </si>
  <si>
    <t>Адрес предоставляемого жилого помещения</t>
  </si>
  <si>
    <t>Количество переселяемых граждан</t>
  </si>
  <si>
    <t>Итого по дому:</t>
  </si>
  <si>
    <t>Предоставляемая площадь (кв.м)</t>
  </si>
  <si>
    <t>Адрес МКД признанного в установленном порядке аварийным (по состоянию на 01.01.2010г)</t>
  </si>
  <si>
    <t>Занимаемая площадь (кв.м.)</t>
  </si>
  <si>
    <t>Разница в площадях между общей площадью предоставляемых и занимаемых жилых помещений          гр.12-гр.6 (кв.м)</t>
  </si>
  <si>
    <t>30.12.2009 г.</t>
  </si>
  <si>
    <t>Общий объём финансирования программы                                                 гр.14+гр.15 (тыс.руб.)</t>
  </si>
  <si>
    <t>Количество зарегистрированных граждан в квартире                                              (по состоянию на 01.01.2011г)</t>
  </si>
  <si>
    <t xml:space="preserve">Расселяемая площадь 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</si>
  <si>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</si>
  <si>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</si>
  <si>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</si>
  <si>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</si>
  <si>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</si>
  <si>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</t>
  </si>
  <si>
    <t>¾ от нормативной стоимости 1 кв.м</t>
  </si>
  <si>
    <t>всего</t>
  </si>
  <si>
    <t>площадь</t>
  </si>
  <si>
    <t>стоимость</t>
  </si>
  <si>
    <t>Итого по МО: </t>
  </si>
  <si>
    <t>Приложение 2</t>
  </si>
  <si>
    <t>к муниципальной адресной программе</t>
  </si>
  <si>
    <t xml:space="preserve">по переселению граждан из аварийного </t>
  </si>
  <si>
    <t>Реестр аварийных многоквартирных домов по способам переселения</t>
  </si>
  <si>
    <t>строительство МКД</t>
  </si>
  <si>
    <t>Приложение 3</t>
  </si>
  <si>
    <t>по переселению граждан из аварийного</t>
  </si>
  <si>
    <t>Планируемые показатели выполнения адресной программы по переселению граждан из аварийного жилищного фонда</t>
  </si>
  <si>
    <t>Гагаринское городское поселение Гагаринского района</t>
  </si>
  <si>
    <t>Расселенная площадь</t>
  </si>
  <si>
    <t>Количество расселенных помещений</t>
  </si>
  <si>
    <t>Количество переселенных жителей</t>
  </si>
  <si>
    <t>I квартал</t>
  </si>
  <si>
    <t>II квартал</t>
  </si>
  <si>
    <t>III квартал</t>
  </si>
  <si>
    <t>IV квартал</t>
  </si>
  <si>
    <t>Всего по году</t>
  </si>
  <si>
    <t>Итого по программе:</t>
  </si>
  <si>
    <t>МО</t>
  </si>
  <si>
    <t>2012 год</t>
  </si>
  <si>
    <t>Приложение 4</t>
  </si>
  <si>
    <t>претендующих на получение финансовой поддержки за счет средств Фонда в целом по субъекту</t>
  </si>
  <si>
    <t>МКД, признанные аварийными до 1 января 2007</t>
  </si>
  <si>
    <t>МКД, признанные аварийными с 1 января 2007 до 1 января 2010</t>
  </si>
  <si>
    <t>не расселено на дату подачи заявки</t>
  </si>
  <si>
    <t>расселяется по ранее утвержденным программам</t>
  </si>
  <si>
    <t>расселяется по данной программе</t>
  </si>
  <si>
    <t>Осталось к расселению аварийного фонда</t>
  </si>
  <si>
    <t xml:space="preserve">Осталось к расселению аварийного фонда </t>
  </si>
  <si>
    <t>Приложение 4.1</t>
  </si>
  <si>
    <t>претендующего на получение финансовой поддержки за счет средств Фонда</t>
  </si>
  <si>
    <t>Дата признания МКД аварийным</t>
  </si>
  <si>
    <t>Не расселено на дату подачи заявки</t>
  </si>
  <si>
    <t>Расселяется по ранее утвержденным программам</t>
  </si>
  <si>
    <t>Расселяется по данной программе</t>
  </si>
  <si>
    <t>количество помещений</t>
  </si>
  <si>
    <t xml:space="preserve">площадь </t>
  </si>
  <si>
    <t>количество человек</t>
  </si>
  <si>
    <t>Итого по МО</t>
  </si>
  <si>
    <t>Итого жилой фонд, признанный аварийным до 1 января 2007 года</t>
  </si>
  <si>
    <t>Итого жилой фонд, признанный аварийным с 1 января 2007 года до 1 января 2010 года</t>
  </si>
  <si>
    <t>частная собственность в т.ч.</t>
  </si>
  <si>
    <t>удельная стоимость         1 кв. м</t>
  </si>
  <si>
    <t>удельная стоимость            1 кв. м</t>
  </si>
  <si>
    <t>удельная стоимость               1 кв. м</t>
  </si>
  <si>
    <t>удельная стоимость                          1 кв. м</t>
  </si>
  <si>
    <r>
      <t xml:space="preserve">Реестр аварийных домов на территории </t>
    </r>
    <r>
      <rPr>
        <b/>
        <u val="single"/>
        <sz val="14"/>
        <color indexed="8"/>
        <rFont val="Arial"/>
        <family val="2"/>
      </rPr>
      <t>Гагаринского городского поселения Гагаринского района Смоленской области,</t>
    </r>
  </si>
  <si>
    <t>Распределение общего объема финансирования муниципальной адресной программы                                            по переселению граждан из аварийного жилищного фонда</t>
  </si>
  <si>
    <t>31.12.2009 г.</t>
  </si>
  <si>
    <t>Глава муниципального образования</t>
  </si>
  <si>
    <t>Г.М. Деев</t>
  </si>
  <si>
    <t>Дополнительное  финансирование на оплату разницы в площадях</t>
  </si>
  <si>
    <t xml:space="preserve">Реестр аварийных домов на территории Гагаринского городского поселения Гагаринского района Смоленской области, </t>
  </si>
  <si>
    <t xml:space="preserve">     по переселению граждан из аварийного</t>
  </si>
  <si>
    <t xml:space="preserve"> № 
п/п</t>
  </si>
  <si>
    <t>ул.Ленина, д.33</t>
  </si>
  <si>
    <t>4 кв. 2013</t>
  </si>
  <si>
    <t>ул.Ленина,д.43</t>
  </si>
  <si>
    <t>ул.Ленина,д.47</t>
  </si>
  <si>
    <t>ул.Комсомольская, д.6</t>
  </si>
  <si>
    <t>ул.Строителей,д.1б</t>
  </si>
  <si>
    <t>мун.</t>
  </si>
  <si>
    <t>приват.</t>
  </si>
  <si>
    <t>Новая, д.14</t>
  </si>
  <si>
    <t>Затраты на оплату разницы в площадях между общей площадью предоставляемых и занимаемых жилых помещений                                                             гр.13 х 26650 (руб.)</t>
  </si>
  <si>
    <t>ул. Ленина, д.33</t>
  </si>
  <si>
    <t>ул.Ленина, д.43</t>
  </si>
  <si>
    <t>ул. Ленина, д.47</t>
  </si>
  <si>
    <t>Объем финансирования по расселению занимаемой жилой площади гр.6 х 26650 (руб.)</t>
  </si>
  <si>
    <t> ул. Ленина, д.33</t>
  </si>
  <si>
    <t> ул.Ленна, д.43</t>
  </si>
  <si>
    <t>ул. Комсомольская, д.6</t>
  </si>
  <si>
    <t>ул. Строителей, д.1б</t>
  </si>
  <si>
    <r>
      <rPr>
        <b/>
        <sz val="16"/>
        <rFont val="Arial"/>
        <family val="2"/>
      </rPr>
      <t>Приложение 1</t>
    </r>
    <r>
      <rPr>
        <sz val="16"/>
        <rFont val="Arial"/>
        <family val="2"/>
      </rPr>
      <t xml:space="preserve">
к муниципальной адресной программе
по переселению граждан из аварийного 
жилищного фонда на 2012-2013 годы</t>
    </r>
  </si>
  <si>
    <t>ул.Строителей, д.1б</t>
  </si>
  <si>
    <t>2013 год</t>
  </si>
  <si>
    <t>ул. Ленина, д.43</t>
  </si>
  <si>
    <t>ул. Комсомольска, д.6</t>
  </si>
  <si>
    <t xml:space="preserve">                жилищного фонда на 2012-2013 годы</t>
  </si>
  <si>
    <t>жилищного фонда на 2012-2013 годы</t>
  </si>
  <si>
    <r>
      <rPr>
        <b/>
        <sz val="14"/>
        <color indexed="8"/>
        <rFont val="Arial"/>
        <family val="2"/>
      </rPr>
      <t>Приложение 5</t>
    </r>
    <r>
      <rPr>
        <sz val="14"/>
        <color indexed="8"/>
        <rFont val="Arial"/>
        <family val="2"/>
      </rPr>
      <t xml:space="preserve">
к муниципальной адресной программе
по переселению граждан из аварийного 
жилищного фонда на 2012-2013 годы</t>
    </r>
  </si>
  <si>
    <t>2012 - 2013</t>
  </si>
  <si>
    <t>годы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</si>
</sst>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#,##0.0"/>
    <numFmt numFmtId="187" formatCode="_(* #,##0.0_);_(* \(#,##0.0\);_(* &quot;-&quot;??_);_(@_)"/>
  </numFmts>
  <fonts count="68">
    <font>
      <sz val="10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6" fontId="14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right" vertical="center" wrapText="1"/>
    </xf>
    <xf numFmtId="186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186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86" fontId="16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/>
    </xf>
    <xf numFmtId="186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87" fontId="0" fillId="0" borderId="10" xfId="61" applyNumberFormat="1" applyFont="1" applyBorder="1" applyAlignment="1">
      <alignment horizontal="center" vertical="center"/>
    </xf>
    <xf numFmtId="187" fontId="1" fillId="0" borderId="10" xfId="61" applyNumberFormat="1" applyFont="1" applyBorder="1" applyAlignment="1">
      <alignment horizontal="center" vertical="center"/>
    </xf>
    <xf numFmtId="187" fontId="4" fillId="0" borderId="10" xfId="61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6" fontId="16" fillId="0" borderId="10" xfId="61" applyNumberFormat="1" applyFont="1" applyBorder="1" applyAlignment="1">
      <alignment horizontal="center" vertical="center"/>
    </xf>
    <xf numFmtId="186" fontId="14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justify" vertical="center" wrapText="1"/>
    </xf>
    <xf numFmtId="185" fontId="17" fillId="0" borderId="10" xfId="0" applyNumberFormat="1" applyFont="1" applyBorder="1" applyAlignment="1">
      <alignment horizontal="center" vertical="center"/>
    </xf>
    <xf numFmtId="185" fontId="1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justify" shrinkToFit="1"/>
    </xf>
    <xf numFmtId="0" fontId="20" fillId="0" borderId="0" xfId="0" applyFont="1" applyBorder="1" applyAlignment="1">
      <alignment shrinkToFi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shrinkToFit="1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shrinkToFi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shrinkToFit="1"/>
    </xf>
    <xf numFmtId="0" fontId="0" fillId="0" borderId="0" xfId="53" applyFont="1" applyFill="1" applyAlignment="1">
      <alignment vertic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" fontId="13" fillId="0" borderId="10" xfId="53" applyNumberFormat="1" applyFont="1" applyFill="1" applyBorder="1" applyAlignment="1">
      <alignment horizontal="right" vertical="center"/>
      <protection/>
    </xf>
    <xf numFmtId="185" fontId="0" fillId="0" borderId="0" xfId="53" applyNumberFormat="1" applyFont="1" applyFill="1" applyAlignment="1">
      <alignment vertical="center"/>
      <protection/>
    </xf>
    <xf numFmtId="1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right" vertical="center"/>
      <protection/>
    </xf>
    <xf numFmtId="0" fontId="5" fillId="0" borderId="0" xfId="53" applyFont="1" applyFill="1" applyAlignment="1">
      <alignment vertical="center"/>
      <protection/>
    </xf>
    <xf numFmtId="185" fontId="5" fillId="0" borderId="0" xfId="53" applyNumberFormat="1" applyFont="1" applyFill="1" applyAlignment="1">
      <alignment vertical="center"/>
      <protection/>
    </xf>
    <xf numFmtId="1" fontId="15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4" fontId="15" fillId="0" borderId="10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 applyAlignment="1">
      <alignment vertical="center"/>
      <protection/>
    </xf>
    <xf numFmtId="0" fontId="2" fillId="0" borderId="0" xfId="53" applyFont="1" applyFill="1" applyAlignment="1">
      <alignment horizontal="justify" shrinkToFit="1"/>
      <protection/>
    </xf>
    <xf numFmtId="0" fontId="18" fillId="0" borderId="0" xfId="53" applyFont="1" applyFill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4" fontId="13" fillId="0" borderId="10" xfId="53" applyNumberFormat="1" applyFont="1" applyFill="1" applyBorder="1" applyAlignment="1">
      <alignment horizontal="center" vertical="center" wrapText="1"/>
      <protection/>
    </xf>
    <xf numFmtId="4" fontId="13" fillId="0" borderId="10" xfId="53" applyNumberFormat="1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0" fontId="13" fillId="0" borderId="12" xfId="53" applyFont="1" applyFill="1" applyBorder="1" applyAlignment="1">
      <alignment vertical="center" wrapText="1"/>
      <protection/>
    </xf>
    <xf numFmtId="0" fontId="13" fillId="0" borderId="13" xfId="53" applyFont="1" applyFill="1" applyBorder="1" applyAlignment="1">
      <alignment vertical="center" wrapText="1"/>
      <protection/>
    </xf>
    <xf numFmtId="0" fontId="14" fillId="0" borderId="14" xfId="53" applyFont="1" applyFill="1" applyBorder="1" applyAlignment="1">
      <alignment vertical="center" wrapText="1"/>
      <protection/>
    </xf>
    <xf numFmtId="0" fontId="14" fillId="0" borderId="15" xfId="53" applyFont="1" applyFill="1" applyBorder="1" applyAlignment="1">
      <alignment vertical="center" wrapText="1"/>
      <protection/>
    </xf>
    <xf numFmtId="0" fontId="13" fillId="0" borderId="16" xfId="53" applyFont="1" applyFill="1" applyBorder="1" applyAlignment="1">
      <alignment vertical="center" wrapText="1"/>
      <protection/>
    </xf>
    <xf numFmtId="0" fontId="13" fillId="0" borderId="17" xfId="53" applyFont="1" applyFill="1" applyBorder="1" applyAlignment="1">
      <alignment vertical="center" wrapText="1"/>
      <protection/>
    </xf>
    <xf numFmtId="0" fontId="13" fillId="0" borderId="18" xfId="53" applyFont="1" applyFill="1" applyBorder="1" applyAlignment="1">
      <alignment vertical="center" wrapText="1"/>
      <protection/>
    </xf>
    <xf numFmtId="4" fontId="15" fillId="0" borderId="10" xfId="53" applyNumberFormat="1" applyFont="1" applyFill="1" applyBorder="1" applyAlignment="1">
      <alignment horizontal="center" vertical="center" wrapText="1"/>
      <protection/>
    </xf>
    <xf numFmtId="186" fontId="13" fillId="0" borderId="10" xfId="0" applyNumberFormat="1" applyFont="1" applyBorder="1" applyAlignment="1">
      <alignment horizontal="center" vertical="center" wrapText="1"/>
    </xf>
    <xf numFmtId="185" fontId="13" fillId="0" borderId="1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left" shrinkToFit="1"/>
    </xf>
    <xf numFmtId="0" fontId="0" fillId="33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left" vertical="center" shrinkToFit="1"/>
    </xf>
    <xf numFmtId="0" fontId="18" fillId="0" borderId="0" xfId="0" applyFont="1" applyAlignment="1">
      <alignment horizontal="justify" vertical="center" shrinkToFit="1"/>
    </xf>
    <xf numFmtId="0" fontId="18" fillId="0" borderId="0" xfId="0" applyFont="1" applyAlignment="1">
      <alignment vertical="center" shrinkToFit="1"/>
    </xf>
    <xf numFmtId="0" fontId="16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shrinkToFit="1"/>
    </xf>
    <xf numFmtId="0" fontId="20" fillId="0" borderId="0" xfId="0" applyFont="1" applyBorder="1" applyAlignment="1">
      <alignment vertical="center" shrinkToFi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 shrinkToFit="1"/>
    </xf>
    <xf numFmtId="0" fontId="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left" vertical="center" shrinkToFit="1"/>
    </xf>
    <xf numFmtId="0" fontId="17" fillId="0" borderId="10" xfId="0" applyFont="1" applyBorder="1" applyAlignment="1">
      <alignment vertical="center" wrapText="1"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0" fontId="14" fillId="0" borderId="12" xfId="53" applyFont="1" applyFill="1" applyBorder="1" applyAlignment="1">
      <alignment horizontal="justify" vertical="center" wrapText="1"/>
      <protection/>
    </xf>
    <xf numFmtId="0" fontId="14" fillId="0" borderId="13" xfId="53" applyFont="1" applyFill="1" applyBorder="1" applyAlignment="1">
      <alignment horizontal="justify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4" fillId="0" borderId="19" xfId="53" applyFont="1" applyFill="1" applyBorder="1" applyAlignment="1">
      <alignment horizontal="justify" vertical="center" wrapText="1"/>
      <protection/>
    </xf>
    <xf numFmtId="0" fontId="28" fillId="0" borderId="0" xfId="53" applyFont="1" applyFill="1" applyBorder="1" applyAlignment="1">
      <alignment horizontal="right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justify" vertical="center" wrapText="1"/>
      <protection/>
    </xf>
    <xf numFmtId="0" fontId="14" fillId="0" borderId="20" xfId="53" applyFont="1" applyFill="1" applyBorder="1" applyAlignment="1">
      <alignment horizontal="justify" vertical="center" wrapText="1"/>
      <protection/>
    </xf>
    <xf numFmtId="0" fontId="14" fillId="0" borderId="22" xfId="53" applyFont="1" applyFill="1" applyBorder="1" applyAlignment="1">
      <alignment horizontal="justify" vertical="center" wrapText="1"/>
      <protection/>
    </xf>
    <xf numFmtId="0" fontId="14" fillId="0" borderId="19" xfId="53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15" fillId="0" borderId="11" xfId="53" applyFont="1" applyFill="1" applyBorder="1" applyAlignment="1">
      <alignment horizontal="justify" vertical="center" wrapText="1"/>
      <protection/>
    </xf>
    <xf numFmtId="0" fontId="15" fillId="0" borderId="20" xfId="53" applyFont="1" applyFill="1" applyBorder="1" applyAlignment="1">
      <alignment horizontal="justify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9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K1">
      <selection activeCell="P1" sqref="P1:U1"/>
    </sheetView>
  </sheetViews>
  <sheetFormatPr defaultColWidth="9.140625" defaultRowHeight="12.75"/>
  <cols>
    <col min="1" max="1" width="5.7109375" style="1" customWidth="1"/>
    <col min="2" max="2" width="23.140625" style="1" customWidth="1"/>
    <col min="3" max="3" width="8.57421875" style="1" customWidth="1"/>
    <col min="4" max="4" width="14.00390625" style="1" customWidth="1"/>
    <col min="5" max="5" width="13.7109375" style="1" customWidth="1"/>
    <col min="6" max="6" width="12.8515625" style="1" customWidth="1"/>
    <col min="7" max="7" width="6.140625" style="1" customWidth="1"/>
    <col min="8" max="8" width="6.8515625" style="1" customWidth="1"/>
    <col min="9" max="9" width="9.140625" style="1" customWidth="1"/>
    <col min="10" max="10" width="7.421875" style="1" customWidth="1"/>
    <col min="11" max="11" width="5.7109375" style="1" customWidth="1"/>
    <col min="12" max="12" width="6.00390625" style="1" customWidth="1"/>
    <col min="13" max="13" width="8.421875" style="1" customWidth="1"/>
    <col min="14" max="14" width="6.7109375" style="1" customWidth="1"/>
    <col min="15" max="15" width="6.8515625" style="1" customWidth="1"/>
    <col min="16" max="16" width="12.140625" style="1" customWidth="1"/>
    <col min="17" max="17" width="15.7109375" style="1" customWidth="1"/>
    <col min="18" max="18" width="11.28125" style="1" customWidth="1"/>
    <col min="19" max="19" width="11.421875" style="1" customWidth="1"/>
    <col min="20" max="20" width="13.7109375" style="1" customWidth="1"/>
    <col min="21" max="21" width="0.5625" style="1" customWidth="1"/>
    <col min="22" max="22" width="9.140625" style="1" customWidth="1"/>
    <col min="23" max="23" width="21.7109375" style="1" customWidth="1"/>
    <col min="24" max="16384" width="9.140625" style="1" customWidth="1"/>
  </cols>
  <sheetData>
    <row r="1" spans="16:21" ht="84" customHeight="1">
      <c r="P1" s="133" t="s">
        <v>130</v>
      </c>
      <c r="Q1" s="133"/>
      <c r="R1" s="133"/>
      <c r="S1" s="133"/>
      <c r="T1" s="133"/>
      <c r="U1" s="133"/>
    </row>
    <row r="3" spans="5:15" s="2" customFormat="1" ht="22.5" customHeight="1">
      <c r="E3" s="137" t="s">
        <v>29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ht="19.5" customHeight="1"/>
    <row r="5" spans="1:20" ht="52.5" customHeight="1">
      <c r="A5" s="130" t="s">
        <v>2</v>
      </c>
      <c r="B5" s="130" t="s">
        <v>3</v>
      </c>
      <c r="C5" s="130" t="s">
        <v>4</v>
      </c>
      <c r="D5" s="130"/>
      <c r="E5" s="132" t="s">
        <v>7</v>
      </c>
      <c r="F5" s="132" t="s">
        <v>8</v>
      </c>
      <c r="G5" s="132" t="s">
        <v>9</v>
      </c>
      <c r="H5" s="132" t="s">
        <v>10</v>
      </c>
      <c r="I5" s="138" t="s">
        <v>11</v>
      </c>
      <c r="J5" s="130" t="s">
        <v>14</v>
      </c>
      <c r="K5" s="130"/>
      <c r="L5" s="130"/>
      <c r="M5" s="130" t="s">
        <v>20</v>
      </c>
      <c r="N5" s="130"/>
      <c r="O5" s="130"/>
      <c r="P5" s="130" t="s">
        <v>21</v>
      </c>
      <c r="Q5" s="130"/>
      <c r="R5" s="130"/>
      <c r="S5" s="130"/>
      <c r="T5" s="134" t="s">
        <v>108</v>
      </c>
    </row>
    <row r="6" spans="1:20" ht="12.75" customHeight="1">
      <c r="A6" s="130"/>
      <c r="B6" s="130"/>
      <c r="C6" s="131" t="s">
        <v>5</v>
      </c>
      <c r="D6" s="131" t="s">
        <v>6</v>
      </c>
      <c r="E6" s="132"/>
      <c r="F6" s="132"/>
      <c r="G6" s="132"/>
      <c r="H6" s="132"/>
      <c r="I6" s="138"/>
      <c r="J6" s="138" t="s">
        <v>15</v>
      </c>
      <c r="K6" s="140" t="s">
        <v>16</v>
      </c>
      <c r="L6" s="140"/>
      <c r="M6" s="138" t="s">
        <v>15</v>
      </c>
      <c r="N6" s="140" t="s">
        <v>16</v>
      </c>
      <c r="O6" s="140"/>
      <c r="P6" s="132" t="s">
        <v>22</v>
      </c>
      <c r="Q6" s="130" t="s">
        <v>16</v>
      </c>
      <c r="R6" s="130"/>
      <c r="S6" s="130"/>
      <c r="T6" s="135"/>
    </row>
    <row r="7" spans="1:20" ht="123.75" customHeight="1">
      <c r="A7" s="130"/>
      <c r="B7" s="130"/>
      <c r="C7" s="131"/>
      <c r="D7" s="131"/>
      <c r="E7" s="132"/>
      <c r="F7" s="132"/>
      <c r="G7" s="132"/>
      <c r="H7" s="132"/>
      <c r="I7" s="138"/>
      <c r="J7" s="138"/>
      <c r="K7" s="22" t="s">
        <v>17</v>
      </c>
      <c r="L7" s="21" t="s">
        <v>18</v>
      </c>
      <c r="M7" s="138"/>
      <c r="N7" s="22" t="s">
        <v>17</v>
      </c>
      <c r="O7" s="21" t="s">
        <v>18</v>
      </c>
      <c r="P7" s="132"/>
      <c r="Q7" s="21" t="s">
        <v>23</v>
      </c>
      <c r="R7" s="21" t="s">
        <v>24</v>
      </c>
      <c r="S7" s="21" t="s">
        <v>25</v>
      </c>
      <c r="T7" s="136"/>
    </row>
    <row r="8" spans="1:20" ht="15" customHeight="1">
      <c r="A8" s="130"/>
      <c r="B8" s="130"/>
      <c r="C8" s="131"/>
      <c r="D8" s="131"/>
      <c r="E8" s="132"/>
      <c r="F8" s="132"/>
      <c r="G8" s="5" t="s">
        <v>12</v>
      </c>
      <c r="H8" s="5" t="s">
        <v>12</v>
      </c>
      <c r="I8" s="5" t="s">
        <v>13</v>
      </c>
      <c r="J8" s="5" t="s">
        <v>19</v>
      </c>
      <c r="K8" s="5" t="s">
        <v>19</v>
      </c>
      <c r="L8" s="5" t="s">
        <v>19</v>
      </c>
      <c r="M8" s="5" t="s">
        <v>13</v>
      </c>
      <c r="N8" s="5" t="s">
        <v>13</v>
      </c>
      <c r="O8" s="5" t="s">
        <v>13</v>
      </c>
      <c r="P8" s="5" t="s">
        <v>26</v>
      </c>
      <c r="Q8" s="5" t="s">
        <v>26</v>
      </c>
      <c r="R8" s="5" t="s">
        <v>26</v>
      </c>
      <c r="S8" s="5" t="s">
        <v>26</v>
      </c>
      <c r="T8" s="5" t="s">
        <v>26</v>
      </c>
    </row>
    <row r="9" spans="1:20" ht="18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</row>
    <row r="10" spans="1:22" ht="25.5" customHeight="1">
      <c r="A10" s="141" t="s">
        <v>0</v>
      </c>
      <c r="B10" s="142"/>
      <c r="C10" s="25" t="s">
        <v>1</v>
      </c>
      <c r="D10" s="25" t="s">
        <v>1</v>
      </c>
      <c r="E10" s="25" t="s">
        <v>1</v>
      </c>
      <c r="F10" s="25" t="s">
        <v>1</v>
      </c>
      <c r="G10" s="25">
        <f aca="true" t="shared" si="0" ref="G10:T10">SUM(G11:G15)</f>
        <v>51</v>
      </c>
      <c r="H10" s="25">
        <f t="shared" si="0"/>
        <v>51</v>
      </c>
      <c r="I10" s="26">
        <f t="shared" si="0"/>
        <v>616.8</v>
      </c>
      <c r="J10" s="25">
        <f t="shared" si="0"/>
        <v>22</v>
      </c>
      <c r="K10" s="25">
        <f t="shared" si="0"/>
        <v>6</v>
      </c>
      <c r="L10" s="25">
        <f t="shared" si="0"/>
        <v>16</v>
      </c>
      <c r="M10" s="34">
        <f t="shared" si="0"/>
        <v>616.8</v>
      </c>
      <c r="N10" s="26">
        <f>SUM(N11:N15)</f>
        <v>163.2</v>
      </c>
      <c r="O10" s="26">
        <f>SUM(O11:O15)</f>
        <v>453.59999999999997</v>
      </c>
      <c r="P10" s="27">
        <f t="shared" si="0"/>
        <v>28067780</v>
      </c>
      <c r="Q10" s="27">
        <f>SUM(Q11:Q15)</f>
        <v>12318427</v>
      </c>
      <c r="R10" s="27">
        <f t="shared" si="0"/>
        <v>2059646</v>
      </c>
      <c r="S10" s="27">
        <f t="shared" si="0"/>
        <v>2059647</v>
      </c>
      <c r="T10" s="26">
        <f t="shared" si="0"/>
        <v>11630060</v>
      </c>
      <c r="V10" s="35"/>
    </row>
    <row r="11" spans="1:22" ht="18" customHeight="1">
      <c r="A11" s="24">
        <v>1</v>
      </c>
      <c r="B11" s="28" t="s">
        <v>112</v>
      </c>
      <c r="C11" s="29">
        <v>213</v>
      </c>
      <c r="D11" s="30" t="s">
        <v>105</v>
      </c>
      <c r="E11" s="24" t="s">
        <v>113</v>
      </c>
      <c r="F11" s="24" t="s">
        <v>113</v>
      </c>
      <c r="G11" s="24">
        <v>18</v>
      </c>
      <c r="H11" s="24">
        <v>18</v>
      </c>
      <c r="I11" s="31">
        <v>229</v>
      </c>
      <c r="J11" s="24">
        <v>8</v>
      </c>
      <c r="K11" s="24">
        <v>4</v>
      </c>
      <c r="L11" s="24">
        <v>4</v>
      </c>
      <c r="M11" s="32">
        <v>229</v>
      </c>
      <c r="N11" s="126">
        <v>109.9</v>
      </c>
      <c r="O11" s="125">
        <v>119.1</v>
      </c>
      <c r="P11" s="33">
        <v>10281570</v>
      </c>
      <c r="Q11" s="33">
        <v>4573476</v>
      </c>
      <c r="R11" s="33">
        <v>764687</v>
      </c>
      <c r="S11" s="33">
        <v>764687</v>
      </c>
      <c r="T11" s="32">
        <v>4178720</v>
      </c>
      <c r="V11" s="35"/>
    </row>
    <row r="12" spans="1:22" ht="18" customHeight="1">
      <c r="A12" s="24">
        <v>2</v>
      </c>
      <c r="B12" s="28" t="s">
        <v>114</v>
      </c>
      <c r="C12" s="29">
        <v>213</v>
      </c>
      <c r="D12" s="30" t="s">
        <v>105</v>
      </c>
      <c r="E12" s="24" t="s">
        <v>113</v>
      </c>
      <c r="F12" s="24" t="s">
        <v>113</v>
      </c>
      <c r="G12" s="24">
        <v>12</v>
      </c>
      <c r="H12" s="24">
        <v>12</v>
      </c>
      <c r="I12" s="31">
        <v>110.4</v>
      </c>
      <c r="J12" s="24">
        <v>4</v>
      </c>
      <c r="K12" s="24">
        <v>1</v>
      </c>
      <c r="L12" s="24">
        <v>3</v>
      </c>
      <c r="M12" s="32">
        <v>110.4</v>
      </c>
      <c r="N12" s="126">
        <v>24.2</v>
      </c>
      <c r="O12" s="125">
        <v>86.2</v>
      </c>
      <c r="P12" s="33">
        <v>5220735</v>
      </c>
      <c r="Q12" s="33">
        <v>2204854</v>
      </c>
      <c r="R12" s="33">
        <v>368653</v>
      </c>
      <c r="S12" s="33">
        <v>368653</v>
      </c>
      <c r="T12" s="32">
        <v>2278575</v>
      </c>
      <c r="V12" s="35"/>
    </row>
    <row r="13" spans="1:22" ht="18" customHeight="1">
      <c r="A13" s="24">
        <v>3</v>
      </c>
      <c r="B13" s="28" t="s">
        <v>115</v>
      </c>
      <c r="C13" s="29">
        <v>213</v>
      </c>
      <c r="D13" s="30" t="s">
        <v>105</v>
      </c>
      <c r="E13" s="24" t="s">
        <v>113</v>
      </c>
      <c r="F13" s="24" t="s">
        <v>113</v>
      </c>
      <c r="G13" s="24">
        <v>10</v>
      </c>
      <c r="H13" s="24">
        <v>10</v>
      </c>
      <c r="I13" s="31">
        <v>142.6</v>
      </c>
      <c r="J13" s="24">
        <v>5</v>
      </c>
      <c r="K13" s="24">
        <v>0</v>
      </c>
      <c r="L13" s="24">
        <v>5</v>
      </c>
      <c r="M13" s="32">
        <v>142.6</v>
      </c>
      <c r="N13" s="126">
        <v>0</v>
      </c>
      <c r="O13" s="125">
        <v>142.6</v>
      </c>
      <c r="P13" s="33">
        <v>6297395</v>
      </c>
      <c r="Q13" s="33">
        <v>2847938</v>
      </c>
      <c r="R13" s="33">
        <v>476176</v>
      </c>
      <c r="S13" s="33">
        <v>476176</v>
      </c>
      <c r="T13" s="32">
        <v>2497105</v>
      </c>
      <c r="V13" s="35"/>
    </row>
    <row r="14" spans="1:22" ht="18" customHeight="1">
      <c r="A14" s="24">
        <v>4</v>
      </c>
      <c r="B14" s="28" t="s">
        <v>116</v>
      </c>
      <c r="C14" s="29">
        <v>213</v>
      </c>
      <c r="D14" s="30" t="s">
        <v>105</v>
      </c>
      <c r="E14" s="24" t="s">
        <v>113</v>
      </c>
      <c r="F14" s="24" t="s">
        <v>113</v>
      </c>
      <c r="G14" s="24">
        <v>4</v>
      </c>
      <c r="H14" s="24">
        <v>4</v>
      </c>
      <c r="I14" s="31">
        <v>58.3</v>
      </c>
      <c r="J14" s="24">
        <v>2</v>
      </c>
      <c r="K14" s="24">
        <v>1</v>
      </c>
      <c r="L14" s="24">
        <v>1</v>
      </c>
      <c r="M14" s="32">
        <v>58.3</v>
      </c>
      <c r="N14" s="126">
        <v>29.1</v>
      </c>
      <c r="O14" s="125">
        <v>29.2</v>
      </c>
      <c r="P14" s="33">
        <v>2259920</v>
      </c>
      <c r="Q14" s="33">
        <v>1164339</v>
      </c>
      <c r="R14" s="33">
        <v>194678</v>
      </c>
      <c r="S14" s="33">
        <v>194678</v>
      </c>
      <c r="T14" s="32">
        <v>706225</v>
      </c>
      <c r="V14" s="35"/>
    </row>
    <row r="15" spans="1:22" ht="18" customHeight="1">
      <c r="A15" s="24">
        <v>5</v>
      </c>
      <c r="B15" s="28" t="s">
        <v>117</v>
      </c>
      <c r="C15" s="29">
        <v>213</v>
      </c>
      <c r="D15" s="30" t="s">
        <v>105</v>
      </c>
      <c r="E15" s="24" t="s">
        <v>113</v>
      </c>
      <c r="F15" s="24" t="s">
        <v>113</v>
      </c>
      <c r="G15" s="24">
        <v>7</v>
      </c>
      <c r="H15" s="24">
        <v>7</v>
      </c>
      <c r="I15" s="31">
        <v>76.5</v>
      </c>
      <c r="J15" s="24">
        <v>3</v>
      </c>
      <c r="K15" s="24">
        <v>0</v>
      </c>
      <c r="L15" s="24">
        <v>3</v>
      </c>
      <c r="M15" s="32">
        <v>76.5</v>
      </c>
      <c r="N15" s="126">
        <v>0</v>
      </c>
      <c r="O15" s="125">
        <v>76.5</v>
      </c>
      <c r="P15" s="33">
        <v>4008160</v>
      </c>
      <c r="Q15" s="33">
        <v>1527820</v>
      </c>
      <c r="R15" s="33">
        <v>255452</v>
      </c>
      <c r="S15" s="33">
        <v>255453</v>
      </c>
      <c r="T15" s="32">
        <v>1969435</v>
      </c>
      <c r="V15" s="35"/>
    </row>
    <row r="16" ht="18" customHeight="1">
      <c r="U16" s="35"/>
    </row>
    <row r="17" spans="16:21" ht="18" customHeight="1">
      <c r="P17" s="128"/>
      <c r="Q17" s="127"/>
      <c r="U17" s="35"/>
    </row>
    <row r="18" spans="1:17" ht="2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129"/>
    </row>
    <row r="19" spans="1:19" ht="24.75">
      <c r="A19" s="69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0"/>
      <c r="N19" s="70"/>
      <c r="O19" s="70"/>
      <c r="P19" s="70"/>
      <c r="Q19" s="88"/>
      <c r="R19" s="2"/>
      <c r="S19" s="2"/>
    </row>
    <row r="20" spans="1:19" ht="24.75">
      <c r="A20" s="86"/>
      <c r="B20" s="139" t="s">
        <v>106</v>
      </c>
      <c r="C20" s="139"/>
      <c r="D20" s="139"/>
      <c r="E20" s="139"/>
      <c r="F20" s="139"/>
      <c r="G20" s="139"/>
      <c r="H20" s="139"/>
      <c r="I20" s="139"/>
      <c r="J20" s="87"/>
      <c r="K20" s="87"/>
      <c r="L20" s="87"/>
      <c r="M20" s="88"/>
      <c r="N20" s="88"/>
      <c r="O20" s="88"/>
      <c r="P20" s="88"/>
      <c r="Q20" s="88"/>
      <c r="R20" s="89"/>
      <c r="S20" s="89"/>
    </row>
    <row r="21" spans="1:19" s="2" customFormat="1" ht="24.75">
      <c r="A21" s="86"/>
      <c r="B21" s="139" t="s">
        <v>27</v>
      </c>
      <c r="C21" s="139"/>
      <c r="D21" s="139"/>
      <c r="E21" s="139"/>
      <c r="F21" s="139"/>
      <c r="G21" s="139"/>
      <c r="H21" s="139"/>
      <c r="I21" s="139"/>
      <c r="J21" s="87"/>
      <c r="K21" s="87"/>
      <c r="L21" s="90"/>
      <c r="M21" s="91"/>
      <c r="N21" s="91"/>
      <c r="O21" s="91"/>
      <c r="P21" s="91"/>
      <c r="Q21" s="112"/>
      <c r="R21" s="89"/>
      <c r="S21" s="89"/>
    </row>
    <row r="22" spans="1:21" s="2" customFormat="1" ht="24.75">
      <c r="A22" s="86"/>
      <c r="B22" s="139" t="s">
        <v>28</v>
      </c>
      <c r="C22" s="139"/>
      <c r="D22" s="139"/>
      <c r="E22" s="139"/>
      <c r="F22" s="139"/>
      <c r="G22" s="139"/>
      <c r="H22" s="139"/>
      <c r="I22" s="139"/>
      <c r="J22" s="87"/>
      <c r="K22" s="87"/>
      <c r="L22" s="92"/>
      <c r="M22" s="112" t="s">
        <v>107</v>
      </c>
      <c r="N22" s="112"/>
      <c r="O22" s="112"/>
      <c r="P22" s="112"/>
      <c r="Q22" s="70"/>
      <c r="R22" s="112"/>
      <c r="S22" s="112"/>
      <c r="T22" s="89"/>
      <c r="U22" s="89"/>
    </row>
    <row r="23" spans="1:21" s="2" customFormat="1" ht="24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3"/>
      <c r="M23" s="73"/>
      <c r="N23" s="73"/>
      <c r="O23" s="73"/>
      <c r="P23" s="73"/>
      <c r="Q23" s="70"/>
      <c r="R23" s="1"/>
      <c r="S23" s="1"/>
      <c r="T23" s="89"/>
      <c r="U23" s="89"/>
    </row>
    <row r="24" spans="1:21" s="2" customFormat="1" ht="24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3"/>
      <c r="M24" s="73"/>
      <c r="N24" s="73"/>
      <c r="O24" s="73"/>
      <c r="P24" s="73"/>
      <c r="Q24" s="70"/>
      <c r="R24" s="1"/>
      <c r="S24" s="1"/>
      <c r="T24" s="89"/>
      <c r="U24" s="89"/>
    </row>
    <row r="25" spans="1:17" ht="2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3"/>
      <c r="M25" s="73"/>
      <c r="N25" s="73"/>
      <c r="O25" s="73"/>
      <c r="P25" s="73"/>
      <c r="Q25" s="37"/>
    </row>
    <row r="26" spans="1:17" ht="12.75">
      <c r="A26" s="68"/>
      <c r="B26" s="75"/>
      <c r="C26" s="75"/>
      <c r="D26" s="75"/>
      <c r="E26" s="75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2.75">
      <c r="A27" s="68"/>
      <c r="B27" s="75"/>
      <c r="C27" s="75"/>
      <c r="D27" s="75"/>
      <c r="E27" s="7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.75">
      <c r="A28" s="68"/>
      <c r="B28" s="75"/>
      <c r="C28" s="75"/>
      <c r="D28" s="75"/>
      <c r="E28" s="75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2:17" ht="12.7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2:17" ht="12.7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2:16" ht="12.7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</sheetData>
  <sheetProtection/>
  <mergeCells count="26">
    <mergeCell ref="B20:I20"/>
    <mergeCell ref="B21:I21"/>
    <mergeCell ref="B22:I22"/>
    <mergeCell ref="F5:F8"/>
    <mergeCell ref="N6:O6"/>
    <mergeCell ref="I5:I7"/>
    <mergeCell ref="J5:L5"/>
    <mergeCell ref="J6:J7"/>
    <mergeCell ref="A10:B10"/>
    <mergeCell ref="K6:L6"/>
    <mergeCell ref="P1:U1"/>
    <mergeCell ref="T5:T7"/>
    <mergeCell ref="P6:P7"/>
    <mergeCell ref="Q6:S6"/>
    <mergeCell ref="P5:S5"/>
    <mergeCell ref="E3:O3"/>
    <mergeCell ref="G5:G7"/>
    <mergeCell ref="H5:H7"/>
    <mergeCell ref="M5:O5"/>
    <mergeCell ref="M6:M7"/>
    <mergeCell ref="A5:A8"/>
    <mergeCell ref="B5:B8"/>
    <mergeCell ref="C5:D5"/>
    <mergeCell ref="C6:C8"/>
    <mergeCell ref="D6:D8"/>
    <mergeCell ref="E5:E8"/>
  </mergeCells>
  <printOptions/>
  <pageMargins left="0.75" right="0.75" top="0.8" bottom="1" header="0.5" footer="0.5"/>
  <pageSetup horizontalDpi="600" verticalDpi="600" orientation="landscape" paperSize="9" scale="61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="80" zoomScaleNormal="80" zoomScalePageLayoutView="0" workbookViewId="0" topLeftCell="A1">
      <selection activeCell="A6" sqref="A6:T7"/>
    </sheetView>
  </sheetViews>
  <sheetFormatPr defaultColWidth="9.140625" defaultRowHeight="12.75"/>
  <cols>
    <col min="1" max="1" width="5.421875" style="1" customWidth="1"/>
    <col min="2" max="2" width="25.57421875" style="1" customWidth="1"/>
    <col min="3" max="3" width="10.140625" style="1" customWidth="1"/>
    <col min="4" max="4" width="10.421875" style="1" customWidth="1"/>
    <col min="5" max="7" width="8.8515625" style="1" customWidth="1"/>
    <col min="8" max="8" width="10.140625" style="1" customWidth="1"/>
    <col min="9" max="9" width="16.140625" style="1" customWidth="1"/>
    <col min="10" max="10" width="10.140625" style="1" customWidth="1"/>
    <col min="11" max="16" width="9.140625" style="1" customWidth="1"/>
    <col min="17" max="18" width="15.00390625" style="1" customWidth="1"/>
    <col min="19" max="19" width="12.421875" style="1" customWidth="1"/>
    <col min="20" max="20" width="8.140625" style="12" customWidth="1"/>
    <col min="21" max="16384" width="9.140625" style="1" customWidth="1"/>
  </cols>
  <sheetData>
    <row r="1" spans="1:20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7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10"/>
      <c r="P2" s="110"/>
      <c r="Q2" s="110"/>
      <c r="R2" s="110"/>
      <c r="S2" s="110"/>
      <c r="T2" s="111" t="s">
        <v>57</v>
      </c>
    </row>
    <row r="3" spans="1:20" ht="17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10"/>
      <c r="P3" s="110"/>
      <c r="Q3" s="110"/>
      <c r="R3" s="110"/>
      <c r="S3" s="110"/>
      <c r="T3" s="110" t="s">
        <v>58</v>
      </c>
    </row>
    <row r="4" spans="1:20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10"/>
      <c r="P4" s="110"/>
      <c r="Q4" s="110"/>
      <c r="R4" s="110"/>
      <c r="S4" s="110"/>
      <c r="T4" s="110" t="s">
        <v>59</v>
      </c>
    </row>
    <row r="5" spans="1:20" ht="17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10"/>
      <c r="P5" s="110"/>
      <c r="Q5" s="110"/>
      <c r="R5" s="110"/>
      <c r="S5" s="110" t="s">
        <v>138</v>
      </c>
      <c r="T5" s="110" t="s">
        <v>139</v>
      </c>
    </row>
    <row r="6" spans="1:20" ht="12.75">
      <c r="A6" s="150" t="s">
        <v>60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ht="41.2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</row>
    <row r="8" spans="1:20" ht="43.5" customHeight="1">
      <c r="A8" s="148" t="s">
        <v>2</v>
      </c>
      <c r="B8" s="148" t="s">
        <v>3</v>
      </c>
      <c r="C8" s="148" t="s">
        <v>45</v>
      </c>
      <c r="D8" s="148"/>
      <c r="E8" s="148" t="s">
        <v>61</v>
      </c>
      <c r="F8" s="148"/>
      <c r="G8" s="148"/>
      <c r="H8" s="148" t="s">
        <v>46</v>
      </c>
      <c r="I8" s="148"/>
      <c r="J8" s="148"/>
      <c r="K8" s="148" t="s">
        <v>47</v>
      </c>
      <c r="L8" s="148"/>
      <c r="M8" s="148"/>
      <c r="N8" s="148" t="s">
        <v>48</v>
      </c>
      <c r="O8" s="148"/>
      <c r="P8" s="148"/>
      <c r="Q8" s="149" t="s">
        <v>49</v>
      </c>
      <c r="R8" s="143" t="s">
        <v>50</v>
      </c>
      <c r="S8" s="143" t="s">
        <v>51</v>
      </c>
      <c r="T8" s="143" t="s">
        <v>52</v>
      </c>
    </row>
    <row r="9" spans="1:20" ht="120" customHeight="1">
      <c r="A9" s="148"/>
      <c r="B9" s="148"/>
      <c r="C9" s="7" t="s">
        <v>53</v>
      </c>
      <c r="D9" s="4" t="s">
        <v>98</v>
      </c>
      <c r="E9" s="7" t="s">
        <v>54</v>
      </c>
      <c r="F9" s="7" t="s">
        <v>55</v>
      </c>
      <c r="G9" s="4" t="s">
        <v>99</v>
      </c>
      <c r="H9" s="7" t="s">
        <v>54</v>
      </c>
      <c r="I9" s="7" t="s">
        <v>55</v>
      </c>
      <c r="J9" s="4" t="s">
        <v>100</v>
      </c>
      <c r="K9" s="7" t="s">
        <v>54</v>
      </c>
      <c r="L9" s="7" t="s">
        <v>55</v>
      </c>
      <c r="M9" s="4" t="s">
        <v>101</v>
      </c>
      <c r="N9" s="7" t="s">
        <v>54</v>
      </c>
      <c r="O9" s="7" t="s">
        <v>55</v>
      </c>
      <c r="P9" s="4" t="s">
        <v>102</v>
      </c>
      <c r="Q9" s="149"/>
      <c r="R9" s="143"/>
      <c r="S9" s="143"/>
      <c r="T9" s="143"/>
    </row>
    <row r="10" spans="1:20" ht="18" customHeight="1">
      <c r="A10" s="11"/>
      <c r="B10" s="11"/>
      <c r="C10" s="3" t="s">
        <v>13</v>
      </c>
      <c r="D10" s="3" t="s">
        <v>13</v>
      </c>
      <c r="E10" s="3" t="s">
        <v>13</v>
      </c>
      <c r="F10" s="3" t="s">
        <v>26</v>
      </c>
      <c r="G10" s="3" t="s">
        <v>26</v>
      </c>
      <c r="H10" s="3" t="s">
        <v>13</v>
      </c>
      <c r="I10" s="3" t="s">
        <v>26</v>
      </c>
      <c r="J10" s="3" t="s">
        <v>26</v>
      </c>
      <c r="K10" s="3" t="s">
        <v>13</v>
      </c>
      <c r="L10" s="3" t="s">
        <v>26</v>
      </c>
      <c r="M10" s="3" t="s">
        <v>26</v>
      </c>
      <c r="N10" s="3" t="s">
        <v>13</v>
      </c>
      <c r="O10" s="3" t="s">
        <v>26</v>
      </c>
      <c r="P10" s="3" t="s">
        <v>26</v>
      </c>
      <c r="Q10" s="3" t="s">
        <v>26</v>
      </c>
      <c r="R10" s="3" t="s">
        <v>26</v>
      </c>
      <c r="S10" s="3" t="s">
        <v>26</v>
      </c>
      <c r="T10" s="3" t="s">
        <v>26</v>
      </c>
    </row>
    <row r="11" spans="1:20" ht="18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</row>
    <row r="12" spans="1:20" s="9" customFormat="1" ht="18" customHeight="1">
      <c r="A12" s="147" t="s">
        <v>56</v>
      </c>
      <c r="B12" s="147"/>
      <c r="C12" s="39">
        <f aca="true" t="shared" si="0" ref="C12:I12">SUM(C13:C17)</f>
        <v>616.8</v>
      </c>
      <c r="D12" s="39">
        <f t="shared" si="0"/>
        <v>163.2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39">
        <f t="shared" si="0"/>
        <v>1053.2</v>
      </c>
      <c r="I12" s="39">
        <f t="shared" si="0"/>
        <v>28067780</v>
      </c>
      <c r="J12" s="40">
        <v>26650</v>
      </c>
      <c r="K12" s="25">
        <f aca="true" t="shared" si="1" ref="K12:R12">SUM(K13:K17)</f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39">
        <f t="shared" si="1"/>
        <v>28067780</v>
      </c>
      <c r="R12" s="39">
        <f t="shared" si="1"/>
        <v>11630060</v>
      </c>
      <c r="S12" s="40">
        <v>26650</v>
      </c>
      <c r="T12" s="25">
        <f>SUM(T13:T17)</f>
        <v>0</v>
      </c>
    </row>
    <row r="13" spans="1:20" ht="18" customHeight="1">
      <c r="A13" s="41">
        <v>1</v>
      </c>
      <c r="B13" s="42" t="s">
        <v>126</v>
      </c>
      <c r="C13" s="43">
        <v>229</v>
      </c>
      <c r="D13" s="43">
        <v>109.9</v>
      </c>
      <c r="E13" s="44">
        <v>0</v>
      </c>
      <c r="F13" s="45">
        <v>0</v>
      </c>
      <c r="G13" s="46">
        <v>0</v>
      </c>
      <c r="H13" s="43">
        <v>385.8</v>
      </c>
      <c r="I13" s="43">
        <v>10281570</v>
      </c>
      <c r="J13" s="47">
        <v>26650</v>
      </c>
      <c r="K13" s="24">
        <v>0</v>
      </c>
      <c r="L13" s="48">
        <v>0</v>
      </c>
      <c r="M13" s="48">
        <v>0</v>
      </c>
      <c r="N13" s="48">
        <v>0</v>
      </c>
      <c r="O13" s="24">
        <v>0</v>
      </c>
      <c r="P13" s="24">
        <v>0</v>
      </c>
      <c r="Q13" s="43">
        <v>10281570</v>
      </c>
      <c r="R13" s="43">
        <v>4178720</v>
      </c>
      <c r="S13" s="47">
        <v>26650</v>
      </c>
      <c r="T13" s="41">
        <v>0</v>
      </c>
    </row>
    <row r="14" spans="1:20" ht="18" customHeight="1">
      <c r="A14" s="24">
        <v>2</v>
      </c>
      <c r="B14" s="42" t="s">
        <v>127</v>
      </c>
      <c r="C14" s="43">
        <v>110.4</v>
      </c>
      <c r="D14" s="43">
        <v>24.2</v>
      </c>
      <c r="E14" s="49">
        <v>0</v>
      </c>
      <c r="F14" s="45">
        <v>0</v>
      </c>
      <c r="G14" s="46">
        <v>0</v>
      </c>
      <c r="H14" s="43">
        <v>195.9</v>
      </c>
      <c r="I14" s="43">
        <v>5220735</v>
      </c>
      <c r="J14" s="47">
        <v>26650</v>
      </c>
      <c r="K14" s="24">
        <v>0</v>
      </c>
      <c r="L14" s="48">
        <v>0</v>
      </c>
      <c r="M14" s="48">
        <v>0</v>
      </c>
      <c r="N14" s="48">
        <v>0</v>
      </c>
      <c r="O14" s="24">
        <v>0</v>
      </c>
      <c r="P14" s="24">
        <v>0</v>
      </c>
      <c r="Q14" s="43">
        <v>5220735</v>
      </c>
      <c r="R14" s="43">
        <v>2278575</v>
      </c>
      <c r="S14" s="47">
        <v>26650</v>
      </c>
      <c r="T14" s="41">
        <v>0</v>
      </c>
    </row>
    <row r="15" spans="1:20" ht="18" customHeight="1">
      <c r="A15" s="24">
        <v>3</v>
      </c>
      <c r="B15" s="42" t="s">
        <v>124</v>
      </c>
      <c r="C15" s="43">
        <v>142.6</v>
      </c>
      <c r="D15" s="43">
        <v>0</v>
      </c>
      <c r="E15" s="44">
        <v>0</v>
      </c>
      <c r="F15" s="45">
        <v>0</v>
      </c>
      <c r="G15" s="46">
        <v>0</v>
      </c>
      <c r="H15" s="43">
        <v>236.3</v>
      </c>
      <c r="I15" s="43">
        <v>6297395</v>
      </c>
      <c r="J15" s="47">
        <v>26650</v>
      </c>
      <c r="K15" s="24">
        <v>0</v>
      </c>
      <c r="L15" s="48">
        <v>0</v>
      </c>
      <c r="M15" s="48">
        <v>0</v>
      </c>
      <c r="N15" s="48">
        <v>0</v>
      </c>
      <c r="O15" s="24">
        <v>0</v>
      </c>
      <c r="P15" s="24">
        <v>0</v>
      </c>
      <c r="Q15" s="43">
        <v>6297395</v>
      </c>
      <c r="R15" s="43">
        <v>2497105</v>
      </c>
      <c r="S15" s="47">
        <v>26650</v>
      </c>
      <c r="T15" s="41">
        <v>0</v>
      </c>
    </row>
    <row r="16" spans="1:20" ht="18" customHeight="1">
      <c r="A16" s="24">
        <v>4</v>
      </c>
      <c r="B16" s="42" t="s">
        <v>128</v>
      </c>
      <c r="C16" s="43">
        <v>58.3</v>
      </c>
      <c r="D16" s="43">
        <v>29.1</v>
      </c>
      <c r="E16" s="44">
        <v>0</v>
      </c>
      <c r="F16" s="45">
        <v>0</v>
      </c>
      <c r="G16" s="46">
        <v>0</v>
      </c>
      <c r="H16" s="43">
        <v>84.8</v>
      </c>
      <c r="I16" s="43">
        <v>2259920</v>
      </c>
      <c r="J16" s="47">
        <v>26650</v>
      </c>
      <c r="K16" s="24">
        <v>0</v>
      </c>
      <c r="L16" s="48">
        <v>0</v>
      </c>
      <c r="M16" s="48">
        <v>0</v>
      </c>
      <c r="N16" s="48">
        <v>0</v>
      </c>
      <c r="O16" s="24">
        <v>0</v>
      </c>
      <c r="P16" s="24">
        <v>0</v>
      </c>
      <c r="Q16" s="43">
        <v>2259920</v>
      </c>
      <c r="R16" s="43">
        <v>706225</v>
      </c>
      <c r="S16" s="47">
        <v>26650</v>
      </c>
      <c r="T16" s="41">
        <v>0</v>
      </c>
    </row>
    <row r="17" spans="1:20" ht="18" customHeight="1">
      <c r="A17" s="24">
        <v>5</v>
      </c>
      <c r="B17" s="42" t="s">
        <v>129</v>
      </c>
      <c r="C17" s="43">
        <v>76.5</v>
      </c>
      <c r="D17" s="43">
        <v>0</v>
      </c>
      <c r="E17" s="44">
        <v>0</v>
      </c>
      <c r="F17" s="45">
        <v>0</v>
      </c>
      <c r="G17" s="46">
        <v>0</v>
      </c>
      <c r="H17" s="43">
        <v>150.4</v>
      </c>
      <c r="I17" s="43">
        <v>4008160</v>
      </c>
      <c r="J17" s="47">
        <v>26650</v>
      </c>
      <c r="K17" s="24">
        <v>0</v>
      </c>
      <c r="L17" s="48">
        <v>0</v>
      </c>
      <c r="M17" s="48">
        <v>0</v>
      </c>
      <c r="N17" s="48">
        <v>0</v>
      </c>
      <c r="O17" s="24">
        <v>0</v>
      </c>
      <c r="P17" s="24">
        <v>0</v>
      </c>
      <c r="Q17" s="43">
        <v>4008160</v>
      </c>
      <c r="R17" s="43">
        <v>1969435</v>
      </c>
      <c r="S17" s="47">
        <v>26650</v>
      </c>
      <c r="T17" s="41">
        <v>0</v>
      </c>
    </row>
    <row r="18" ht="18" customHeight="1">
      <c r="A18" s="9"/>
    </row>
    <row r="19" spans="1:19" ht="18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1" spans="1:20" ht="12" customHeight="1">
      <c r="A21" s="145"/>
      <c r="B21" s="146"/>
      <c r="C21" s="146"/>
      <c r="D21" s="146"/>
      <c r="E21" s="67"/>
      <c r="F21" s="67"/>
      <c r="G21" s="13"/>
      <c r="H21" s="13"/>
      <c r="I21" s="13"/>
      <c r="J21" s="13"/>
      <c r="K21" s="13"/>
      <c r="L21" s="2"/>
      <c r="M21" s="2"/>
      <c r="N21" s="2"/>
      <c r="O21" s="2"/>
      <c r="P21" s="2"/>
      <c r="Q21" s="2"/>
      <c r="R21" s="2"/>
      <c r="S21" s="2"/>
      <c r="T21" s="14"/>
    </row>
    <row r="22" spans="1:20" ht="14.25" customHeight="1">
      <c r="A22" s="2"/>
      <c r="B22" s="144" t="s">
        <v>106</v>
      </c>
      <c r="C22" s="144"/>
      <c r="D22" s="144"/>
      <c r="E22" s="144"/>
      <c r="F22" s="144"/>
      <c r="G22" s="144"/>
      <c r="H22" s="78"/>
      <c r="I22" s="78"/>
      <c r="J22" s="78"/>
      <c r="K22" s="78"/>
      <c r="L22" s="69"/>
      <c r="M22" s="70"/>
      <c r="N22" s="70"/>
      <c r="O22" s="70"/>
      <c r="P22" s="70"/>
      <c r="Q22" s="36"/>
      <c r="R22" s="2"/>
      <c r="S22" s="2"/>
      <c r="T22" s="14"/>
    </row>
    <row r="23" spans="2:20" s="2" customFormat="1" ht="21">
      <c r="B23" s="144" t="s">
        <v>27</v>
      </c>
      <c r="C23" s="144"/>
      <c r="D23" s="144"/>
      <c r="E23" s="144"/>
      <c r="F23" s="144"/>
      <c r="G23" s="144"/>
      <c r="H23" s="78"/>
      <c r="I23" s="78"/>
      <c r="J23" s="79"/>
      <c r="K23" s="79"/>
      <c r="L23" s="70"/>
      <c r="M23" s="70"/>
      <c r="N23" s="73"/>
      <c r="O23" s="73"/>
      <c r="P23" s="73"/>
      <c r="Q23" s="80"/>
      <c r="T23" s="14"/>
    </row>
    <row r="24" spans="2:20" s="2" customFormat="1" ht="21">
      <c r="B24" s="144" t="s">
        <v>28</v>
      </c>
      <c r="C24" s="144"/>
      <c r="D24" s="144"/>
      <c r="E24" s="144"/>
      <c r="F24" s="144"/>
      <c r="G24" s="144"/>
      <c r="H24" s="69"/>
      <c r="I24" s="69"/>
      <c r="J24" s="79"/>
      <c r="K24" s="79"/>
      <c r="L24" s="79"/>
      <c r="M24" s="79"/>
      <c r="N24" s="74"/>
      <c r="P24" s="74"/>
      <c r="Q24" s="73" t="s">
        <v>107</v>
      </c>
      <c r="T24" s="14"/>
    </row>
    <row r="25" spans="1:20" s="2" customFormat="1" ht="17.25">
      <c r="A25" s="68"/>
      <c r="B25" s="68"/>
      <c r="C25" s="68"/>
      <c r="D25" s="68"/>
      <c r="E25" s="68"/>
      <c r="F25" s="68"/>
      <c r="G25" s="1"/>
      <c r="H25" s="1"/>
      <c r="I25" s="1"/>
      <c r="J25" s="37"/>
      <c r="K25" s="37"/>
      <c r="L25" s="37"/>
      <c r="M25" s="37"/>
      <c r="N25" s="81"/>
      <c r="O25" s="81"/>
      <c r="P25" s="81"/>
      <c r="Q25" s="81"/>
      <c r="R25" s="1"/>
      <c r="S25" s="1"/>
      <c r="T25" s="12"/>
    </row>
    <row r="26" spans="1:20" s="2" customFormat="1" ht="17.25">
      <c r="A26" s="68"/>
      <c r="B26" s="68"/>
      <c r="C26" s="68"/>
      <c r="D26" s="68"/>
      <c r="E26" s="68"/>
      <c r="F26" s="68"/>
      <c r="G26" s="1"/>
      <c r="H26" s="1"/>
      <c r="I26" s="1"/>
      <c r="J26" s="1"/>
      <c r="K26" s="1"/>
      <c r="L26" s="1"/>
      <c r="M26" s="37"/>
      <c r="N26" s="81"/>
      <c r="O26" s="81"/>
      <c r="P26" s="81"/>
      <c r="Q26" s="81"/>
      <c r="R26" s="1"/>
      <c r="S26" s="1"/>
      <c r="T26" s="12"/>
    </row>
    <row r="27" spans="1:17" ht="12.75">
      <c r="A27" s="68"/>
      <c r="B27" s="68"/>
      <c r="C27" s="68"/>
      <c r="D27" s="68"/>
      <c r="E27" s="68"/>
      <c r="F27" s="68"/>
      <c r="M27" s="37"/>
      <c r="N27" s="81"/>
      <c r="O27" s="81"/>
      <c r="P27" s="81"/>
      <c r="Q27" s="81"/>
    </row>
    <row r="28" spans="1:17" ht="12.75">
      <c r="A28" s="68"/>
      <c r="B28" s="68"/>
      <c r="C28" s="68"/>
      <c r="D28" s="68"/>
      <c r="E28" s="68"/>
      <c r="F28" s="68"/>
      <c r="M28" s="37"/>
      <c r="N28" s="81"/>
      <c r="O28" s="81"/>
      <c r="P28" s="81"/>
      <c r="Q28" s="81"/>
    </row>
    <row r="29" spans="1:17" ht="12.75">
      <c r="A29" s="68"/>
      <c r="B29" s="68"/>
      <c r="C29" s="68"/>
      <c r="D29" s="68"/>
      <c r="E29" s="68"/>
      <c r="F29" s="68"/>
      <c r="M29" s="37"/>
      <c r="N29" s="81"/>
      <c r="O29" s="81"/>
      <c r="P29" s="81"/>
      <c r="Q29" s="81"/>
    </row>
    <row r="30" spans="13:17" ht="12.75">
      <c r="M30" s="37"/>
      <c r="N30" s="81"/>
      <c r="O30" s="81"/>
      <c r="P30" s="81"/>
      <c r="Q30" s="81"/>
    </row>
  </sheetData>
  <sheetProtection/>
  <mergeCells count="17">
    <mergeCell ref="B24:G24"/>
    <mergeCell ref="A6:T7"/>
    <mergeCell ref="A8:A9"/>
    <mergeCell ref="B8:B9"/>
    <mergeCell ref="C8:D8"/>
    <mergeCell ref="E8:G8"/>
    <mergeCell ref="H8:J8"/>
    <mergeCell ref="T8:T9"/>
    <mergeCell ref="S8:S9"/>
    <mergeCell ref="N8:P8"/>
    <mergeCell ref="R8:R9"/>
    <mergeCell ref="B22:G22"/>
    <mergeCell ref="B23:G23"/>
    <mergeCell ref="A21:D21"/>
    <mergeCell ref="A12:B12"/>
    <mergeCell ref="K8:M8"/>
    <mergeCell ref="Q8:Q9"/>
  </mergeCells>
  <printOptions/>
  <pageMargins left="0.54" right="0.34" top="0.984251968503937" bottom="0.984251968503937" header="0.5118110236220472" footer="0.511811023622047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="115" zoomScaleNormal="115" zoomScalePageLayoutView="0" workbookViewId="0" topLeftCell="A3">
      <selection activeCell="A6" sqref="A6:Q7"/>
    </sheetView>
  </sheetViews>
  <sheetFormatPr defaultColWidth="9.140625" defaultRowHeight="12.75"/>
  <cols>
    <col min="1" max="1" width="5.57421875" style="1" customWidth="1"/>
    <col min="2" max="2" width="15.00390625" style="1" customWidth="1"/>
    <col min="3" max="3" width="8.7109375" style="1" customWidth="1"/>
    <col min="4" max="4" width="8.00390625" style="1" customWidth="1"/>
    <col min="5" max="5" width="9.140625" style="1" customWidth="1"/>
    <col min="6" max="6" width="9.7109375" style="1" bestFit="1" customWidth="1"/>
    <col min="7" max="7" width="10.140625" style="1" customWidth="1"/>
    <col min="8" max="8" width="7.8515625" style="1" customWidth="1"/>
    <col min="9" max="9" width="8.28125" style="1" customWidth="1"/>
    <col min="10" max="11" width="9.140625" style="1" customWidth="1"/>
    <col min="12" max="12" width="10.28125" style="1" customWidth="1"/>
    <col min="13" max="13" width="8.140625" style="1" customWidth="1"/>
    <col min="14" max="14" width="7.7109375" style="1" customWidth="1"/>
    <col min="15" max="15" width="8.28125" style="1" customWidth="1"/>
    <col min="16" max="16" width="7.8515625" style="1" customWidth="1"/>
    <col min="17" max="17" width="10.421875" style="1" customWidth="1"/>
    <col min="18" max="16384" width="9.140625" style="1" customWidth="1"/>
  </cols>
  <sheetData>
    <row r="1" spans="1:17" ht="15.75" customHeight="1">
      <c r="A1" s="159" t="s">
        <v>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5.75" customHeight="1">
      <c r="A2" s="160" t="s">
        <v>58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5.75" customHeight="1">
      <c r="A3" s="160" t="s">
        <v>63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ht="15.75" customHeight="1">
      <c r="A4" s="160" t="s">
        <v>136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1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ht="12.75">
      <c r="A6" s="155" t="s">
        <v>64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7" ht="12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1:17" ht="49.5" customHeight="1">
      <c r="A8" s="148" t="s">
        <v>2</v>
      </c>
      <c r="B8" s="148" t="s">
        <v>65</v>
      </c>
      <c r="C8" s="157" t="s">
        <v>66</v>
      </c>
      <c r="D8" s="157"/>
      <c r="E8" s="157"/>
      <c r="F8" s="157"/>
      <c r="G8" s="157"/>
      <c r="H8" s="157" t="s">
        <v>67</v>
      </c>
      <c r="I8" s="157"/>
      <c r="J8" s="157"/>
      <c r="K8" s="157"/>
      <c r="L8" s="157"/>
      <c r="M8" s="157" t="s">
        <v>68</v>
      </c>
      <c r="N8" s="157"/>
      <c r="O8" s="157"/>
      <c r="P8" s="157"/>
      <c r="Q8" s="157"/>
    </row>
    <row r="9" spans="1:17" ht="39">
      <c r="A9" s="148"/>
      <c r="B9" s="148"/>
      <c r="C9" s="3" t="s">
        <v>69</v>
      </c>
      <c r="D9" s="3" t="s">
        <v>70</v>
      </c>
      <c r="E9" s="3" t="s">
        <v>71</v>
      </c>
      <c r="F9" s="3" t="s">
        <v>72</v>
      </c>
      <c r="G9" s="3" t="s">
        <v>73</v>
      </c>
      <c r="H9" s="3" t="s">
        <v>69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69</v>
      </c>
      <c r="N9" s="3" t="s">
        <v>70</v>
      </c>
      <c r="O9" s="3" t="s">
        <v>71</v>
      </c>
      <c r="P9" s="3" t="s">
        <v>72</v>
      </c>
      <c r="Q9" s="3" t="s">
        <v>73</v>
      </c>
    </row>
    <row r="10" spans="1:17" ht="12.75">
      <c r="A10" s="148"/>
      <c r="B10" s="148"/>
      <c r="C10" s="17" t="s">
        <v>13</v>
      </c>
      <c r="D10" s="17" t="s">
        <v>13</v>
      </c>
      <c r="E10" s="17" t="s">
        <v>13</v>
      </c>
      <c r="F10" s="17" t="s">
        <v>13</v>
      </c>
      <c r="G10" s="17" t="s">
        <v>13</v>
      </c>
      <c r="H10" s="17" t="s">
        <v>19</v>
      </c>
      <c r="I10" s="17" t="s">
        <v>19</v>
      </c>
      <c r="J10" s="17" t="s">
        <v>19</v>
      </c>
      <c r="K10" s="17" t="s">
        <v>19</v>
      </c>
      <c r="L10" s="17" t="s">
        <v>19</v>
      </c>
      <c r="M10" s="17" t="s">
        <v>12</v>
      </c>
      <c r="N10" s="17" t="s">
        <v>12</v>
      </c>
      <c r="O10" s="17" t="s">
        <v>12</v>
      </c>
      <c r="P10" s="17" t="s">
        <v>12</v>
      </c>
      <c r="Q10" s="17" t="s">
        <v>12</v>
      </c>
    </row>
    <row r="11" spans="1:17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</row>
    <row r="12" spans="1:17" ht="30.75" customHeight="1">
      <c r="A12" s="161" t="s">
        <v>74</v>
      </c>
      <c r="B12" s="161"/>
      <c r="C12" s="50" t="s">
        <v>1</v>
      </c>
      <c r="D12" s="50" t="s">
        <v>1</v>
      </c>
      <c r="E12" s="50" t="s">
        <v>1</v>
      </c>
      <c r="F12" s="50" t="s">
        <v>1</v>
      </c>
      <c r="G12" s="54">
        <f>G17</f>
        <v>616.8</v>
      </c>
      <c r="H12" s="50" t="s">
        <v>1</v>
      </c>
      <c r="I12" s="50" t="s">
        <v>1</v>
      </c>
      <c r="J12" s="50" t="s">
        <v>1</v>
      </c>
      <c r="K12" s="50" t="s">
        <v>1</v>
      </c>
      <c r="L12" s="10">
        <v>22</v>
      </c>
      <c r="M12" s="50" t="s">
        <v>1</v>
      </c>
      <c r="N12" s="50" t="s">
        <v>1</v>
      </c>
      <c r="O12" s="50" t="s">
        <v>1</v>
      </c>
      <c r="P12" s="50" t="s">
        <v>1</v>
      </c>
      <c r="Q12" s="10">
        <v>51</v>
      </c>
    </row>
    <row r="13" spans="1:17" ht="12.75">
      <c r="A13" s="3">
        <v>1</v>
      </c>
      <c r="B13" s="11" t="s">
        <v>75</v>
      </c>
      <c r="C13" s="10">
        <v>0</v>
      </c>
      <c r="D13" s="10">
        <v>0</v>
      </c>
      <c r="E13" s="10">
        <v>0</v>
      </c>
      <c r="F13" s="10">
        <v>0</v>
      </c>
      <c r="G13" s="17">
        <v>0</v>
      </c>
      <c r="H13" s="10">
        <v>0</v>
      </c>
      <c r="I13" s="10">
        <v>0</v>
      </c>
      <c r="J13" s="10">
        <v>0</v>
      </c>
      <c r="K13" s="10">
        <v>0</v>
      </c>
      <c r="L13" s="17">
        <v>0</v>
      </c>
      <c r="M13" s="10">
        <v>0</v>
      </c>
      <c r="N13" s="10">
        <v>0</v>
      </c>
      <c r="O13" s="10">
        <v>0</v>
      </c>
      <c r="P13" s="10">
        <v>0</v>
      </c>
      <c r="Q13" s="17">
        <v>0</v>
      </c>
    </row>
    <row r="14" spans="1:17" ht="12.75">
      <c r="A14" s="51"/>
      <c r="B14" s="3" t="s">
        <v>76</v>
      </c>
      <c r="C14" s="10">
        <v>0</v>
      </c>
      <c r="D14" s="10">
        <v>0</v>
      </c>
      <c r="E14" s="10">
        <v>0</v>
      </c>
      <c r="F14" s="10">
        <v>0</v>
      </c>
      <c r="G14" s="17">
        <v>0</v>
      </c>
      <c r="H14" s="10">
        <v>0</v>
      </c>
      <c r="I14" s="10">
        <v>0</v>
      </c>
      <c r="J14" s="10">
        <v>0</v>
      </c>
      <c r="K14" s="10">
        <v>0</v>
      </c>
      <c r="L14" s="17">
        <v>0</v>
      </c>
      <c r="M14" s="10">
        <v>0</v>
      </c>
      <c r="N14" s="10">
        <v>0</v>
      </c>
      <c r="O14" s="10">
        <v>0</v>
      </c>
      <c r="P14" s="10">
        <v>0</v>
      </c>
      <c r="Q14" s="17">
        <v>0</v>
      </c>
    </row>
    <row r="15" spans="1:17" ht="12.75">
      <c r="A15" s="3">
        <v>1</v>
      </c>
      <c r="B15" s="11" t="s">
        <v>75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</row>
    <row r="16" spans="1:17" ht="12.75">
      <c r="A16" s="51"/>
      <c r="B16" s="3" t="s">
        <v>132</v>
      </c>
      <c r="C16" s="17">
        <v>0</v>
      </c>
      <c r="D16" s="10">
        <v>0</v>
      </c>
      <c r="E16" s="10">
        <v>0</v>
      </c>
      <c r="F16" s="52">
        <v>616.8</v>
      </c>
      <c r="G16" s="53">
        <f>F16</f>
        <v>616.8</v>
      </c>
      <c r="H16" s="10">
        <v>0</v>
      </c>
      <c r="I16" s="10">
        <v>0</v>
      </c>
      <c r="J16" s="10">
        <v>0</v>
      </c>
      <c r="K16" s="10">
        <v>22</v>
      </c>
      <c r="L16" s="10">
        <v>22</v>
      </c>
      <c r="M16" s="17">
        <v>0</v>
      </c>
      <c r="N16" s="10">
        <v>0</v>
      </c>
      <c r="O16" s="10">
        <v>0</v>
      </c>
      <c r="P16" s="10">
        <v>51</v>
      </c>
      <c r="Q16" s="10">
        <v>51</v>
      </c>
    </row>
    <row r="17" spans="1:17" ht="12.75">
      <c r="A17" s="3">
        <v>1</v>
      </c>
      <c r="B17" s="11" t="s">
        <v>75</v>
      </c>
      <c r="C17" s="17">
        <v>0</v>
      </c>
      <c r="D17" s="10">
        <v>0</v>
      </c>
      <c r="E17" s="10">
        <v>0</v>
      </c>
      <c r="F17" s="52">
        <v>616.8</v>
      </c>
      <c r="G17" s="53">
        <f>F17</f>
        <v>616.8</v>
      </c>
      <c r="H17" s="10">
        <v>0</v>
      </c>
      <c r="I17" s="10">
        <v>0</v>
      </c>
      <c r="J17" s="10">
        <v>0</v>
      </c>
      <c r="K17" s="10">
        <v>22</v>
      </c>
      <c r="L17" s="10">
        <v>22</v>
      </c>
      <c r="M17" s="17">
        <v>0</v>
      </c>
      <c r="N17" s="10">
        <v>0</v>
      </c>
      <c r="O17" s="10">
        <v>0</v>
      </c>
      <c r="P17" s="10">
        <v>51</v>
      </c>
      <c r="Q17" s="10">
        <v>51</v>
      </c>
    </row>
    <row r="18" ht="12.75">
      <c r="A18" s="18"/>
    </row>
    <row r="19" ht="12.75">
      <c r="A19" s="18"/>
    </row>
    <row r="20" ht="15" customHeight="1">
      <c r="A20" s="18"/>
    </row>
    <row r="21" spans="1:13" ht="21">
      <c r="A21" s="152"/>
      <c r="B21" s="153"/>
      <c r="C21" s="153"/>
      <c r="D21" s="153"/>
      <c r="E21" s="79"/>
      <c r="F21" s="79"/>
      <c r="G21" s="79"/>
      <c r="H21" s="79"/>
      <c r="I21" s="79"/>
      <c r="J21" s="79"/>
      <c r="K21" s="79"/>
      <c r="L21" s="70"/>
      <c r="M21" s="70"/>
    </row>
    <row r="22" spans="2:15" ht="18">
      <c r="B22" s="158" t="s">
        <v>106</v>
      </c>
      <c r="C22" s="158"/>
      <c r="D22" s="158"/>
      <c r="E22" s="158"/>
      <c r="F22" s="158"/>
      <c r="G22" s="158"/>
      <c r="H22" s="77"/>
      <c r="I22" s="77"/>
      <c r="J22" s="77"/>
      <c r="K22" s="77"/>
      <c r="L22" s="76"/>
      <c r="M22" s="76"/>
      <c r="N22" s="2"/>
      <c r="O22" s="2"/>
    </row>
    <row r="23" spans="2:15" ht="18">
      <c r="B23" s="158" t="s">
        <v>27</v>
      </c>
      <c r="C23" s="158"/>
      <c r="D23" s="158"/>
      <c r="E23" s="158"/>
      <c r="F23" s="158"/>
      <c r="G23" s="158"/>
      <c r="H23" s="77"/>
      <c r="I23" s="77"/>
      <c r="J23" s="77"/>
      <c r="K23" s="77"/>
      <c r="L23" s="76"/>
      <c r="M23" s="76"/>
      <c r="N23" s="2"/>
      <c r="O23" s="2"/>
    </row>
    <row r="24" spans="2:15" ht="18">
      <c r="B24" s="158" t="s">
        <v>28</v>
      </c>
      <c r="C24" s="158"/>
      <c r="D24" s="158"/>
      <c r="E24" s="158"/>
      <c r="F24" s="158"/>
      <c r="G24" s="158"/>
      <c r="H24" s="77"/>
      <c r="I24" s="77"/>
      <c r="J24" s="77"/>
      <c r="K24" s="77"/>
      <c r="L24" s="2"/>
      <c r="M24" s="77"/>
      <c r="N24" s="83" t="s">
        <v>107</v>
      </c>
      <c r="O24" s="2"/>
    </row>
    <row r="25" spans="1:13" ht="21">
      <c r="A25" s="82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21">
      <c r="A26" s="82"/>
      <c r="B26" s="70"/>
      <c r="C26" s="70"/>
      <c r="D26" s="70"/>
      <c r="E26" s="70"/>
      <c r="F26" s="70"/>
      <c r="G26" s="70"/>
      <c r="H26" s="70"/>
      <c r="I26" s="70"/>
      <c r="J26" s="70"/>
      <c r="K26" s="82"/>
      <c r="L26" s="70"/>
      <c r="M26" s="70"/>
    </row>
    <row r="27" spans="1:13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</sheetData>
  <sheetProtection/>
  <mergeCells count="16">
    <mergeCell ref="B22:G22"/>
    <mergeCell ref="B23:G23"/>
    <mergeCell ref="B24:G24"/>
    <mergeCell ref="H8:L8"/>
    <mergeCell ref="M8:Q8"/>
    <mergeCell ref="A1:Q1"/>
    <mergeCell ref="A2:Q2"/>
    <mergeCell ref="A3:Q3"/>
    <mergeCell ref="A4:Q4"/>
    <mergeCell ref="A12:B12"/>
    <mergeCell ref="A21:D21"/>
    <mergeCell ref="A5:Q5"/>
    <mergeCell ref="A6:Q7"/>
    <mergeCell ref="A8:A10"/>
    <mergeCell ref="B8:B10"/>
    <mergeCell ref="C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7">
      <selection activeCell="I21" sqref="I21"/>
    </sheetView>
  </sheetViews>
  <sheetFormatPr defaultColWidth="9.140625" defaultRowHeight="12.75"/>
  <cols>
    <col min="1" max="1" width="5.7109375" style="1" customWidth="1"/>
    <col min="2" max="2" width="22.8515625" style="1" customWidth="1"/>
    <col min="3" max="3" width="15.140625" style="1" customWidth="1"/>
    <col min="4" max="4" width="17.421875" style="1" customWidth="1"/>
    <col min="5" max="5" width="15.28125" style="1" customWidth="1"/>
    <col min="6" max="6" width="14.7109375" style="1" customWidth="1"/>
    <col min="7" max="7" width="16.57421875" style="1" customWidth="1"/>
    <col min="8" max="8" width="15.00390625" style="1" customWidth="1"/>
    <col min="9" max="9" width="16.28125" style="1" customWidth="1"/>
    <col min="10" max="10" width="16.140625" style="1" customWidth="1"/>
    <col min="11" max="16384" width="9.140625" style="1" customWidth="1"/>
  </cols>
  <sheetData>
    <row r="2" spans="8:10" ht="15">
      <c r="H2" s="19"/>
      <c r="I2" s="19"/>
      <c r="J2" s="85" t="s">
        <v>77</v>
      </c>
    </row>
    <row r="3" spans="8:10" ht="15">
      <c r="H3" s="19"/>
      <c r="I3" s="19"/>
      <c r="J3" s="8" t="s">
        <v>58</v>
      </c>
    </row>
    <row r="4" spans="8:10" ht="15">
      <c r="H4" s="19"/>
      <c r="I4" s="19"/>
      <c r="J4" s="8" t="s">
        <v>110</v>
      </c>
    </row>
    <row r="5" spans="8:10" ht="15">
      <c r="H5" s="163" t="s">
        <v>135</v>
      </c>
      <c r="I5" s="164"/>
      <c r="J5" s="164"/>
    </row>
    <row r="6" spans="8:10" ht="23.25" customHeight="1">
      <c r="H6" s="8"/>
      <c r="I6" s="19"/>
      <c r="J6" s="19"/>
    </row>
    <row r="7" spans="1:10" s="12" customFormat="1" ht="15">
      <c r="A7" s="167" t="s">
        <v>109</v>
      </c>
      <c r="B7" s="167"/>
      <c r="C7" s="167"/>
      <c r="D7" s="167"/>
      <c r="E7" s="167"/>
      <c r="F7" s="167"/>
      <c r="G7" s="167"/>
      <c r="H7" s="167"/>
      <c r="I7" s="167"/>
      <c r="J7" s="167"/>
    </row>
    <row r="8" ht="15">
      <c r="E8" s="20" t="s">
        <v>78</v>
      </c>
    </row>
    <row r="9" ht="15">
      <c r="E9" s="20"/>
    </row>
    <row r="10" spans="1:10" ht="25.5" customHeight="1">
      <c r="A10" s="148" t="s">
        <v>2</v>
      </c>
      <c r="B10" s="148" t="s">
        <v>65</v>
      </c>
      <c r="C10" s="148" t="s">
        <v>79</v>
      </c>
      <c r="D10" s="148"/>
      <c r="E10" s="148"/>
      <c r="F10" s="148"/>
      <c r="G10" s="148" t="s">
        <v>80</v>
      </c>
      <c r="H10" s="148"/>
      <c r="I10" s="148"/>
      <c r="J10" s="148"/>
    </row>
    <row r="11" spans="1:10" ht="52.5">
      <c r="A11" s="148"/>
      <c r="B11" s="148"/>
      <c r="C11" s="3" t="s">
        <v>81</v>
      </c>
      <c r="D11" s="3" t="s">
        <v>82</v>
      </c>
      <c r="E11" s="3" t="s">
        <v>83</v>
      </c>
      <c r="F11" s="3" t="s">
        <v>84</v>
      </c>
      <c r="G11" s="3" t="s">
        <v>81</v>
      </c>
      <c r="H11" s="3" t="s">
        <v>82</v>
      </c>
      <c r="I11" s="3" t="s">
        <v>83</v>
      </c>
      <c r="J11" s="3" t="s">
        <v>85</v>
      </c>
    </row>
    <row r="12" spans="1:10" ht="12.75">
      <c r="A12" s="148"/>
      <c r="B12" s="148"/>
      <c r="C12" s="17" t="s">
        <v>13</v>
      </c>
      <c r="D12" s="17" t="s">
        <v>13</v>
      </c>
      <c r="E12" s="17" t="s">
        <v>13</v>
      </c>
      <c r="F12" s="17" t="s">
        <v>13</v>
      </c>
      <c r="G12" s="17" t="s">
        <v>13</v>
      </c>
      <c r="H12" s="17" t="s">
        <v>13</v>
      </c>
      <c r="I12" s="17" t="s">
        <v>13</v>
      </c>
      <c r="J12" s="17" t="s">
        <v>13</v>
      </c>
    </row>
    <row r="13" spans="1:10" ht="16.5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0" s="9" customFormat="1" ht="30" customHeight="1">
      <c r="A14" s="38"/>
      <c r="B14" s="55" t="s">
        <v>0</v>
      </c>
      <c r="C14" s="56" t="s">
        <v>1</v>
      </c>
      <c r="D14" s="56" t="s">
        <v>1</v>
      </c>
      <c r="E14" s="56" t="s">
        <v>1</v>
      </c>
      <c r="F14" s="56" t="s">
        <v>1</v>
      </c>
      <c r="G14" s="57">
        <f>SUM(G15:G19)</f>
        <v>616.8</v>
      </c>
      <c r="H14" s="58" t="s">
        <v>1</v>
      </c>
      <c r="I14" s="57">
        <f>SUM(I15:I19)</f>
        <v>616.8</v>
      </c>
      <c r="J14" s="56" t="s">
        <v>1</v>
      </c>
    </row>
    <row r="15" spans="1:10" ht="16.5" customHeight="1">
      <c r="A15" s="41">
        <v>1</v>
      </c>
      <c r="B15" s="59" t="s">
        <v>122</v>
      </c>
      <c r="C15" s="48">
        <v>0</v>
      </c>
      <c r="D15" s="48">
        <v>0</v>
      </c>
      <c r="E15" s="48">
        <v>0</v>
      </c>
      <c r="F15" s="48">
        <v>0</v>
      </c>
      <c r="G15" s="60">
        <v>229</v>
      </c>
      <c r="H15" s="48">
        <v>0</v>
      </c>
      <c r="I15" s="60">
        <v>229</v>
      </c>
      <c r="J15" s="48">
        <v>0</v>
      </c>
    </row>
    <row r="16" spans="1:10" ht="16.5" customHeight="1">
      <c r="A16" s="41">
        <v>2</v>
      </c>
      <c r="B16" s="59" t="s">
        <v>133</v>
      </c>
      <c r="C16" s="48">
        <v>0</v>
      </c>
      <c r="D16" s="48">
        <v>0</v>
      </c>
      <c r="E16" s="48">
        <v>0</v>
      </c>
      <c r="F16" s="48">
        <v>0</v>
      </c>
      <c r="G16" s="61">
        <v>110.4</v>
      </c>
      <c r="H16" s="48">
        <v>0</v>
      </c>
      <c r="I16" s="61">
        <v>110.4</v>
      </c>
      <c r="J16" s="48">
        <v>0</v>
      </c>
    </row>
    <row r="17" spans="1:10" ht="16.5" customHeight="1">
      <c r="A17" s="41">
        <v>3</v>
      </c>
      <c r="B17" s="59" t="s">
        <v>124</v>
      </c>
      <c r="C17" s="48">
        <v>0</v>
      </c>
      <c r="D17" s="48">
        <v>0</v>
      </c>
      <c r="E17" s="48">
        <v>0</v>
      </c>
      <c r="F17" s="48">
        <v>0</v>
      </c>
      <c r="G17" s="60">
        <v>142.6</v>
      </c>
      <c r="H17" s="48">
        <v>0</v>
      </c>
      <c r="I17" s="60">
        <v>142.6</v>
      </c>
      <c r="J17" s="48">
        <v>0</v>
      </c>
    </row>
    <row r="18" spans="1:10" ht="16.5" customHeight="1">
      <c r="A18" s="41">
        <v>4</v>
      </c>
      <c r="B18" s="59" t="s">
        <v>134</v>
      </c>
      <c r="C18" s="48">
        <v>0</v>
      </c>
      <c r="D18" s="48">
        <v>0</v>
      </c>
      <c r="E18" s="48">
        <v>0</v>
      </c>
      <c r="F18" s="48">
        <v>0</v>
      </c>
      <c r="G18" s="60">
        <v>58.3</v>
      </c>
      <c r="H18" s="48">
        <v>0</v>
      </c>
      <c r="I18" s="60">
        <v>58.3</v>
      </c>
      <c r="J18" s="48">
        <v>0</v>
      </c>
    </row>
    <row r="19" spans="1:10" ht="16.5" customHeight="1">
      <c r="A19" s="41">
        <v>5</v>
      </c>
      <c r="B19" s="59" t="s">
        <v>129</v>
      </c>
      <c r="C19" s="48">
        <v>0</v>
      </c>
      <c r="D19" s="48">
        <v>0</v>
      </c>
      <c r="E19" s="48">
        <v>0</v>
      </c>
      <c r="F19" s="48">
        <v>0</v>
      </c>
      <c r="G19" s="60">
        <v>76.5</v>
      </c>
      <c r="H19" s="48">
        <v>0</v>
      </c>
      <c r="I19" s="60">
        <v>76.5</v>
      </c>
      <c r="J19" s="48">
        <v>0</v>
      </c>
    </row>
    <row r="20" ht="16.5" customHeight="1"/>
    <row r="21" ht="16.5" customHeight="1"/>
    <row r="23" spans="1:10" ht="15">
      <c r="A23" s="165"/>
      <c r="B23" s="166"/>
      <c r="C23" s="166"/>
      <c r="D23" s="166"/>
      <c r="E23" s="15"/>
      <c r="F23" s="15"/>
      <c r="G23" s="15"/>
      <c r="H23" s="15"/>
      <c r="I23" s="15"/>
      <c r="J23" s="15"/>
    </row>
    <row r="24" spans="2:10" ht="18">
      <c r="B24" s="162" t="s">
        <v>106</v>
      </c>
      <c r="C24" s="162"/>
      <c r="D24" s="162"/>
      <c r="E24" s="162"/>
      <c r="F24" s="15"/>
      <c r="G24" s="15"/>
      <c r="H24" s="15"/>
      <c r="I24" s="15"/>
      <c r="J24" s="15"/>
    </row>
    <row r="25" spans="2:13" ht="18">
      <c r="B25" s="162" t="s">
        <v>27</v>
      </c>
      <c r="C25" s="162"/>
      <c r="D25" s="162"/>
      <c r="E25" s="162"/>
      <c r="F25" s="16"/>
      <c r="G25" s="16"/>
      <c r="H25" s="16"/>
      <c r="I25" s="16"/>
      <c r="J25" s="16"/>
      <c r="K25" s="15"/>
      <c r="L25" s="6"/>
      <c r="M25" s="6"/>
    </row>
    <row r="26" spans="2:13" ht="18">
      <c r="B26" s="162" t="s">
        <v>28</v>
      </c>
      <c r="C26" s="162"/>
      <c r="D26" s="162"/>
      <c r="E26" s="162"/>
      <c r="F26" s="16"/>
      <c r="G26" s="16"/>
      <c r="H26" s="16"/>
      <c r="I26" s="84" t="s">
        <v>107</v>
      </c>
      <c r="J26" s="84"/>
      <c r="K26" s="15"/>
      <c r="L26" s="6"/>
      <c r="M26" s="6"/>
    </row>
    <row r="27" spans="1:13" ht="15">
      <c r="A27" s="68"/>
      <c r="B27" s="68"/>
      <c r="C27" s="68"/>
      <c r="D27" s="68"/>
      <c r="F27" s="37"/>
      <c r="G27" s="37"/>
      <c r="H27" s="37"/>
      <c r="I27" s="37"/>
      <c r="J27" s="37"/>
      <c r="K27" s="15"/>
      <c r="L27" s="6"/>
      <c r="M27" s="6"/>
    </row>
    <row r="28" spans="8:12" ht="17.25">
      <c r="H28" s="37"/>
      <c r="I28" s="37"/>
      <c r="J28" s="37"/>
      <c r="K28" s="84"/>
      <c r="L28" s="84"/>
    </row>
    <row r="29" spans="8:10" ht="12.75">
      <c r="H29" s="37"/>
      <c r="I29" s="37"/>
      <c r="J29" s="37"/>
    </row>
  </sheetData>
  <sheetProtection/>
  <mergeCells count="10">
    <mergeCell ref="B24:E24"/>
    <mergeCell ref="B25:E25"/>
    <mergeCell ref="B26:E26"/>
    <mergeCell ref="H5:J5"/>
    <mergeCell ref="A23:D23"/>
    <mergeCell ref="A10:A12"/>
    <mergeCell ref="B10:B12"/>
    <mergeCell ref="C10:F10"/>
    <mergeCell ref="G10:J10"/>
    <mergeCell ref="A7:J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0">
      <selection activeCell="P9" sqref="P9"/>
    </sheetView>
  </sheetViews>
  <sheetFormatPr defaultColWidth="9.140625" defaultRowHeight="12.75"/>
  <cols>
    <col min="1" max="1" width="6.7109375" style="1" customWidth="1"/>
    <col min="2" max="2" width="23.8515625" style="1" customWidth="1"/>
    <col min="3" max="3" width="13.57421875" style="1" customWidth="1"/>
    <col min="4" max="4" width="9.57421875" style="1" customWidth="1"/>
    <col min="5" max="5" width="11.421875" style="1" customWidth="1"/>
    <col min="6" max="6" width="8.57421875" style="1" customWidth="1"/>
    <col min="7" max="7" width="8.7109375" style="1" customWidth="1"/>
    <col min="8" max="8" width="6.28125" style="1" customWidth="1"/>
    <col min="9" max="10" width="9.57421875" style="1" customWidth="1"/>
    <col min="11" max="11" width="8.57421875" style="1" customWidth="1"/>
    <col min="12" max="12" width="8.7109375" style="1" customWidth="1"/>
    <col min="13" max="13" width="9.00390625" style="1" customWidth="1"/>
    <col min="14" max="14" width="8.421875" style="1" customWidth="1"/>
    <col min="15" max="15" width="7.421875" style="1" customWidth="1"/>
    <col min="16" max="16384" width="9.140625" style="1" customWidth="1"/>
  </cols>
  <sheetData>
    <row r="1" spans="1:15" ht="15" customHeight="1">
      <c r="A1" s="173"/>
      <c r="B1" s="173"/>
      <c r="C1" s="173"/>
      <c r="D1" s="173"/>
      <c r="E1" s="173"/>
      <c r="F1" s="173"/>
      <c r="G1" s="173"/>
      <c r="H1" s="173"/>
      <c r="I1" s="8"/>
      <c r="J1" s="8"/>
      <c r="K1" s="8"/>
      <c r="L1" s="171" t="s">
        <v>86</v>
      </c>
      <c r="M1" s="171"/>
      <c r="N1" s="171"/>
      <c r="O1" s="171"/>
    </row>
    <row r="2" spans="1:15" ht="15">
      <c r="A2" s="173"/>
      <c r="B2" s="173"/>
      <c r="C2" s="173"/>
      <c r="D2" s="173"/>
      <c r="E2" s="173"/>
      <c r="F2" s="173"/>
      <c r="G2" s="173"/>
      <c r="H2" s="173"/>
      <c r="I2" s="8"/>
      <c r="J2" s="163" t="s">
        <v>58</v>
      </c>
      <c r="K2" s="163"/>
      <c r="L2" s="163"/>
      <c r="M2" s="163"/>
      <c r="N2" s="163"/>
      <c r="O2" s="163"/>
    </row>
    <row r="3" spans="1:15" ht="15">
      <c r="A3" s="173"/>
      <c r="B3" s="173"/>
      <c r="C3" s="173"/>
      <c r="D3" s="173"/>
      <c r="E3" s="173"/>
      <c r="F3" s="173"/>
      <c r="G3" s="173"/>
      <c r="H3" s="173"/>
      <c r="I3" s="8"/>
      <c r="J3" s="163" t="s">
        <v>63</v>
      </c>
      <c r="K3" s="163"/>
      <c r="L3" s="163"/>
      <c r="M3" s="163"/>
      <c r="N3" s="163"/>
      <c r="O3" s="163"/>
    </row>
    <row r="4" spans="1:15" ht="15">
      <c r="A4" s="173"/>
      <c r="B4" s="173"/>
      <c r="C4" s="173"/>
      <c r="D4" s="173"/>
      <c r="E4" s="173"/>
      <c r="F4" s="173"/>
      <c r="G4" s="173"/>
      <c r="H4" s="173"/>
      <c r="I4" s="8"/>
      <c r="J4" s="163" t="s">
        <v>136</v>
      </c>
      <c r="K4" s="163"/>
      <c r="L4" s="163"/>
      <c r="M4" s="163"/>
      <c r="N4" s="163"/>
      <c r="O4" s="163"/>
    </row>
    <row r="5" spans="1:15" ht="12.75">
      <c r="A5" s="173"/>
      <c r="B5" s="173"/>
      <c r="C5" s="173"/>
      <c r="D5" s="173"/>
      <c r="E5" s="173"/>
      <c r="F5" s="173"/>
      <c r="G5" s="173"/>
      <c r="H5" s="173"/>
      <c r="I5" s="19"/>
      <c r="J5" s="19"/>
      <c r="K5" s="19"/>
      <c r="L5" s="19"/>
      <c r="M5" s="19"/>
      <c r="N5" s="19"/>
      <c r="O5" s="19"/>
    </row>
    <row r="6" spans="1:15" ht="15.75" customHeight="1">
      <c r="A6" s="150" t="s">
        <v>103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5.75" customHeight="1">
      <c r="A7" s="150" t="s">
        <v>87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1:15" ht="12.7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34.5" customHeight="1">
      <c r="A9" s="148" t="s">
        <v>111</v>
      </c>
      <c r="B9" s="148" t="s">
        <v>3</v>
      </c>
      <c r="C9" s="148" t="s">
        <v>88</v>
      </c>
      <c r="D9" s="148" t="s">
        <v>89</v>
      </c>
      <c r="E9" s="148"/>
      <c r="F9" s="148"/>
      <c r="G9" s="148" t="s">
        <v>90</v>
      </c>
      <c r="H9" s="148"/>
      <c r="I9" s="148"/>
      <c r="J9" s="148" t="s">
        <v>91</v>
      </c>
      <c r="K9" s="148"/>
      <c r="L9" s="148"/>
      <c r="M9" s="148" t="s">
        <v>84</v>
      </c>
      <c r="N9" s="148"/>
      <c r="O9" s="148"/>
    </row>
    <row r="10" spans="1:15" ht="127.5" customHeight="1">
      <c r="A10" s="148"/>
      <c r="B10" s="148"/>
      <c r="C10" s="148"/>
      <c r="D10" s="4" t="s">
        <v>92</v>
      </c>
      <c r="E10" s="7" t="s">
        <v>93</v>
      </c>
      <c r="F10" s="4" t="s">
        <v>94</v>
      </c>
      <c r="G10" s="4" t="s">
        <v>92</v>
      </c>
      <c r="H10" s="62" t="s">
        <v>93</v>
      </c>
      <c r="I10" s="4" t="s">
        <v>94</v>
      </c>
      <c r="J10" s="4" t="s">
        <v>92</v>
      </c>
      <c r="K10" s="7" t="s">
        <v>93</v>
      </c>
      <c r="L10" s="4" t="s">
        <v>94</v>
      </c>
      <c r="M10" s="4" t="s">
        <v>92</v>
      </c>
      <c r="N10" s="7" t="s">
        <v>93</v>
      </c>
      <c r="O10" s="4" t="s">
        <v>94</v>
      </c>
    </row>
    <row r="11" spans="1:15" ht="12.75">
      <c r="A11" s="148"/>
      <c r="B11" s="148"/>
      <c r="C11" s="148"/>
      <c r="D11" s="17" t="s">
        <v>19</v>
      </c>
      <c r="E11" s="17" t="s">
        <v>13</v>
      </c>
      <c r="F11" s="17" t="s">
        <v>12</v>
      </c>
      <c r="G11" s="17" t="s">
        <v>19</v>
      </c>
      <c r="H11" s="63" t="s">
        <v>13</v>
      </c>
      <c r="I11" s="17" t="s">
        <v>12</v>
      </c>
      <c r="J11" s="17" t="s">
        <v>19</v>
      </c>
      <c r="K11" s="17" t="s">
        <v>13</v>
      </c>
      <c r="L11" s="17" t="s">
        <v>12</v>
      </c>
      <c r="M11" s="17" t="s">
        <v>19</v>
      </c>
      <c r="N11" s="17" t="s">
        <v>13</v>
      </c>
      <c r="O11" s="17" t="s">
        <v>12</v>
      </c>
    </row>
    <row r="12" spans="1:15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64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</row>
    <row r="13" spans="1:15" ht="34.5" customHeight="1">
      <c r="A13" s="168" t="s">
        <v>95</v>
      </c>
      <c r="B13" s="169"/>
      <c r="C13" s="170"/>
      <c r="D13" s="65">
        <f>D15</f>
        <v>22</v>
      </c>
      <c r="E13" s="39">
        <f aca="true" t="shared" si="0" ref="E13:O13">E15</f>
        <v>616.8</v>
      </c>
      <c r="F13" s="65">
        <f t="shared" si="0"/>
        <v>51</v>
      </c>
      <c r="G13" s="65">
        <f t="shared" si="0"/>
        <v>0</v>
      </c>
      <c r="H13" s="65">
        <f t="shared" si="0"/>
        <v>0</v>
      </c>
      <c r="I13" s="65">
        <f t="shared" si="0"/>
        <v>0</v>
      </c>
      <c r="J13" s="65">
        <f t="shared" si="0"/>
        <v>22</v>
      </c>
      <c r="K13" s="39">
        <f t="shared" si="0"/>
        <v>616.8</v>
      </c>
      <c r="L13" s="65">
        <f t="shared" si="0"/>
        <v>22</v>
      </c>
      <c r="M13" s="65">
        <f t="shared" si="0"/>
        <v>0</v>
      </c>
      <c r="N13" s="65">
        <f t="shared" si="0"/>
        <v>0</v>
      </c>
      <c r="O13" s="65">
        <f t="shared" si="0"/>
        <v>0</v>
      </c>
    </row>
    <row r="14" spans="1:15" ht="31.5" customHeight="1">
      <c r="A14" s="175" t="s">
        <v>96</v>
      </c>
      <c r="B14" s="175"/>
      <c r="C14" s="175"/>
      <c r="D14" s="48">
        <v>0</v>
      </c>
      <c r="E14" s="48">
        <v>0</v>
      </c>
      <c r="F14" s="48">
        <v>0</v>
      </c>
      <c r="G14" s="48">
        <v>0</v>
      </c>
      <c r="H14" s="66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</row>
    <row r="15" spans="1:15" ht="32.25" customHeight="1">
      <c r="A15" s="175" t="s">
        <v>97</v>
      </c>
      <c r="B15" s="175"/>
      <c r="C15" s="175"/>
      <c r="D15" s="46">
        <f aca="true" t="shared" si="1" ref="D15:O15">SUM(D16:D20)</f>
        <v>22</v>
      </c>
      <c r="E15" s="43">
        <f t="shared" si="1"/>
        <v>616.8</v>
      </c>
      <c r="F15" s="46">
        <f t="shared" si="1"/>
        <v>51</v>
      </c>
      <c r="G15" s="46">
        <f t="shared" si="1"/>
        <v>0</v>
      </c>
      <c r="H15" s="46">
        <f t="shared" si="1"/>
        <v>0</v>
      </c>
      <c r="I15" s="46">
        <f t="shared" si="1"/>
        <v>0</v>
      </c>
      <c r="J15" s="46">
        <f t="shared" si="1"/>
        <v>22</v>
      </c>
      <c r="K15" s="43">
        <f t="shared" si="1"/>
        <v>616.8</v>
      </c>
      <c r="L15" s="46">
        <f t="shared" si="1"/>
        <v>22</v>
      </c>
      <c r="M15" s="46">
        <f t="shared" si="1"/>
        <v>0</v>
      </c>
      <c r="N15" s="46">
        <f t="shared" si="1"/>
        <v>0</v>
      </c>
      <c r="O15" s="46">
        <f t="shared" si="1"/>
        <v>0</v>
      </c>
    </row>
    <row r="16" spans="1:15" ht="18" customHeight="1">
      <c r="A16" s="41">
        <v>1</v>
      </c>
      <c r="B16" s="59" t="s">
        <v>122</v>
      </c>
      <c r="C16" s="41" t="s">
        <v>42</v>
      </c>
      <c r="D16" s="46">
        <v>8</v>
      </c>
      <c r="E16" s="60">
        <v>229</v>
      </c>
      <c r="F16" s="46">
        <v>16</v>
      </c>
      <c r="G16" s="48">
        <v>0</v>
      </c>
      <c r="H16" s="66">
        <v>0</v>
      </c>
      <c r="I16" s="48">
        <v>0</v>
      </c>
      <c r="J16" s="46">
        <v>8</v>
      </c>
      <c r="K16" s="60">
        <v>229</v>
      </c>
      <c r="L16" s="46">
        <v>8</v>
      </c>
      <c r="M16" s="48">
        <v>0</v>
      </c>
      <c r="N16" s="48">
        <v>0</v>
      </c>
      <c r="O16" s="48">
        <v>0</v>
      </c>
    </row>
    <row r="17" spans="1:15" ht="18" customHeight="1">
      <c r="A17" s="41">
        <v>2</v>
      </c>
      <c r="B17" s="59" t="s">
        <v>123</v>
      </c>
      <c r="C17" s="41" t="s">
        <v>42</v>
      </c>
      <c r="D17" s="46">
        <v>4</v>
      </c>
      <c r="E17" s="61">
        <v>110.4</v>
      </c>
      <c r="F17" s="48">
        <v>12</v>
      </c>
      <c r="G17" s="48">
        <v>0</v>
      </c>
      <c r="H17" s="66">
        <v>0</v>
      </c>
      <c r="I17" s="48">
        <v>0</v>
      </c>
      <c r="J17" s="46">
        <v>4</v>
      </c>
      <c r="K17" s="61">
        <v>110.4</v>
      </c>
      <c r="L17" s="48">
        <v>4</v>
      </c>
      <c r="M17" s="48">
        <v>0</v>
      </c>
      <c r="N17" s="48">
        <v>0</v>
      </c>
      <c r="O17" s="48">
        <v>0</v>
      </c>
    </row>
    <row r="18" spans="1:15" ht="18" customHeight="1">
      <c r="A18" s="41">
        <v>3</v>
      </c>
      <c r="B18" s="59" t="s">
        <v>124</v>
      </c>
      <c r="C18" s="41" t="s">
        <v>42</v>
      </c>
      <c r="D18" s="46">
        <v>5</v>
      </c>
      <c r="E18" s="60">
        <v>142.6</v>
      </c>
      <c r="F18" s="48">
        <v>10</v>
      </c>
      <c r="G18" s="48">
        <v>0</v>
      </c>
      <c r="H18" s="66">
        <v>0</v>
      </c>
      <c r="I18" s="48">
        <v>0</v>
      </c>
      <c r="J18" s="46">
        <v>5</v>
      </c>
      <c r="K18" s="60">
        <v>142.6</v>
      </c>
      <c r="L18" s="48">
        <v>5</v>
      </c>
      <c r="M18" s="48">
        <v>0</v>
      </c>
      <c r="N18" s="48">
        <v>0</v>
      </c>
      <c r="O18" s="48">
        <v>0</v>
      </c>
    </row>
    <row r="19" spans="1:15" ht="18" customHeight="1">
      <c r="A19" s="41">
        <v>4</v>
      </c>
      <c r="B19" s="59" t="s">
        <v>128</v>
      </c>
      <c r="C19" s="41" t="s">
        <v>42</v>
      </c>
      <c r="D19" s="46">
        <v>2</v>
      </c>
      <c r="E19" s="60">
        <v>58.3</v>
      </c>
      <c r="F19" s="48">
        <v>6</v>
      </c>
      <c r="G19" s="48">
        <v>0</v>
      </c>
      <c r="H19" s="66">
        <v>0</v>
      </c>
      <c r="I19" s="48">
        <v>0</v>
      </c>
      <c r="J19" s="46">
        <v>2</v>
      </c>
      <c r="K19" s="60">
        <v>58.3</v>
      </c>
      <c r="L19" s="48">
        <v>2</v>
      </c>
      <c r="M19" s="48">
        <v>0</v>
      </c>
      <c r="N19" s="48">
        <v>0</v>
      </c>
      <c r="O19" s="48">
        <v>0</v>
      </c>
    </row>
    <row r="20" spans="1:15" ht="18" customHeight="1">
      <c r="A20" s="41">
        <v>5</v>
      </c>
      <c r="B20" s="59" t="s">
        <v>129</v>
      </c>
      <c r="C20" s="41" t="s">
        <v>42</v>
      </c>
      <c r="D20" s="46">
        <v>3</v>
      </c>
      <c r="E20" s="60">
        <v>76.5</v>
      </c>
      <c r="F20" s="48">
        <v>7</v>
      </c>
      <c r="G20" s="48">
        <v>0</v>
      </c>
      <c r="H20" s="66">
        <v>0</v>
      </c>
      <c r="I20" s="48">
        <v>0</v>
      </c>
      <c r="J20" s="46">
        <v>3</v>
      </c>
      <c r="K20" s="60">
        <v>76.5</v>
      </c>
      <c r="L20" s="48">
        <v>3</v>
      </c>
      <c r="M20" s="48">
        <v>0</v>
      </c>
      <c r="N20" s="48">
        <v>0</v>
      </c>
      <c r="O20" s="48">
        <v>0</v>
      </c>
    </row>
    <row r="21" ht="18" customHeight="1"/>
    <row r="22" ht="18" customHeight="1"/>
    <row r="23" spans="1:15" ht="18">
      <c r="A23" s="2"/>
      <c r="B23" s="162" t="s">
        <v>106</v>
      </c>
      <c r="C23" s="162"/>
      <c r="D23" s="162"/>
      <c r="E23" s="162"/>
      <c r="F23" s="162"/>
      <c r="G23" s="13"/>
      <c r="H23" s="13"/>
      <c r="I23" s="13"/>
      <c r="J23" s="13"/>
      <c r="K23" s="2"/>
      <c r="L23" s="2"/>
      <c r="M23" s="2"/>
      <c r="N23" s="2"/>
      <c r="O23" s="2"/>
    </row>
    <row r="24" spans="1:15" ht="18">
      <c r="A24" s="2"/>
      <c r="B24" s="162" t="s">
        <v>27</v>
      </c>
      <c r="C24" s="162"/>
      <c r="D24" s="162"/>
      <c r="E24" s="162"/>
      <c r="F24" s="162"/>
      <c r="G24" s="23"/>
      <c r="H24" s="23"/>
      <c r="I24" s="23"/>
      <c r="J24" s="23"/>
      <c r="K24" s="36"/>
      <c r="L24" s="36"/>
      <c r="M24" s="36"/>
      <c r="N24" s="2"/>
      <c r="O24" s="2"/>
    </row>
    <row r="25" spans="2:15" s="2" customFormat="1" ht="18">
      <c r="B25" s="162" t="s">
        <v>28</v>
      </c>
      <c r="C25" s="162"/>
      <c r="D25" s="162"/>
      <c r="E25" s="162"/>
      <c r="F25" s="162"/>
      <c r="G25" s="23"/>
      <c r="H25" s="23"/>
      <c r="I25" s="23"/>
      <c r="J25" s="23"/>
      <c r="K25" s="174" t="s">
        <v>107</v>
      </c>
      <c r="L25" s="174"/>
      <c r="M25" s="174"/>
      <c r="N25" s="174"/>
      <c r="O25" s="174"/>
    </row>
    <row r="26" spans="1:15" s="2" customFormat="1" ht="17.25">
      <c r="A26" s="68"/>
      <c r="B26" s="68"/>
      <c r="C26" s="68"/>
      <c r="D26" s="68"/>
      <c r="E26" s="68"/>
      <c r="F26" s="68"/>
      <c r="G26" s="37"/>
      <c r="H26" s="37"/>
      <c r="I26" s="37"/>
      <c r="J26" s="37"/>
      <c r="K26" s="37"/>
      <c r="L26" s="37"/>
      <c r="M26" s="37"/>
      <c r="N26" s="1"/>
      <c r="O26" s="1"/>
    </row>
    <row r="27" spans="1:16" s="2" customFormat="1" ht="17.25">
      <c r="A27" s="1"/>
      <c r="B27" s="1"/>
      <c r="C27" s="1"/>
      <c r="D27" s="1"/>
      <c r="E27" s="1"/>
      <c r="F27" s="1"/>
      <c r="G27" s="37"/>
      <c r="H27" s="37"/>
      <c r="I27" s="37"/>
      <c r="J27" s="37"/>
      <c r="K27" s="37"/>
      <c r="L27" s="37"/>
      <c r="M27" s="37"/>
      <c r="N27" s="1"/>
      <c r="O27" s="1"/>
      <c r="P27" s="13"/>
    </row>
    <row r="28" spans="7:13" ht="12.75">
      <c r="G28" s="37"/>
      <c r="H28" s="37"/>
      <c r="I28" s="37"/>
      <c r="J28" s="37"/>
      <c r="K28" s="37"/>
      <c r="L28" s="37"/>
      <c r="M28" s="37"/>
    </row>
    <row r="29" spans="7:13" ht="12.75">
      <c r="G29" s="37"/>
      <c r="H29" s="37"/>
      <c r="I29" s="37"/>
      <c r="J29" s="37"/>
      <c r="K29" s="37"/>
      <c r="L29" s="37"/>
      <c r="M29" s="37"/>
    </row>
    <row r="30" spans="7:13" ht="12.75">
      <c r="G30" s="37"/>
      <c r="H30" s="37"/>
      <c r="I30" s="37"/>
      <c r="J30" s="37"/>
      <c r="K30" s="37"/>
      <c r="L30" s="37"/>
      <c r="M30" s="37"/>
    </row>
  </sheetData>
  <sheetProtection/>
  <mergeCells count="22">
    <mergeCell ref="B24:F24"/>
    <mergeCell ref="B25:F25"/>
    <mergeCell ref="K25:O25"/>
    <mergeCell ref="B23:F23"/>
    <mergeCell ref="A14:C14"/>
    <mergeCell ref="A15:C15"/>
    <mergeCell ref="A9:A11"/>
    <mergeCell ref="A1:H5"/>
    <mergeCell ref="J9:L9"/>
    <mergeCell ref="M9:O9"/>
    <mergeCell ref="A6:O6"/>
    <mergeCell ref="A7:O7"/>
    <mergeCell ref="A13:C13"/>
    <mergeCell ref="J4:O4"/>
    <mergeCell ref="D9:F9"/>
    <mergeCell ref="G9:I9"/>
    <mergeCell ref="L1:O1"/>
    <mergeCell ref="J2:O2"/>
    <mergeCell ref="J3:O3"/>
    <mergeCell ref="B9:B11"/>
    <mergeCell ref="C9:C11"/>
    <mergeCell ref="A8:O8"/>
  </mergeCells>
  <printOptions horizontalCentered="1"/>
  <pageMargins left="0.7480314960629921" right="0.7480314960629921" top="0.5511811023622047" bottom="0.5511811023622047" header="0.3937007874015748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4">
      <selection activeCell="Q13" sqref="Q13"/>
    </sheetView>
  </sheetViews>
  <sheetFormatPr defaultColWidth="9.140625" defaultRowHeight="12.75"/>
  <cols>
    <col min="1" max="1" width="3.28125" style="93" customWidth="1"/>
    <col min="2" max="2" width="21.8515625" style="93" customWidth="1"/>
    <col min="3" max="4" width="6.421875" style="93" customWidth="1"/>
    <col min="5" max="5" width="6.8515625" style="93" customWidth="1"/>
    <col min="6" max="6" width="9.421875" style="93" bestFit="1" customWidth="1"/>
    <col min="7" max="7" width="9.140625" style="93" customWidth="1"/>
    <col min="8" max="8" width="22.8515625" style="93" customWidth="1"/>
    <col min="9" max="11" width="6.8515625" style="93" customWidth="1"/>
    <col min="12" max="12" width="11.57421875" style="93" bestFit="1" customWidth="1"/>
    <col min="13" max="13" width="9.8515625" style="93" customWidth="1"/>
    <col min="14" max="15" width="16.8515625" style="93" customWidth="1"/>
    <col min="16" max="16" width="16.00390625" style="93" customWidth="1"/>
    <col min="17" max="17" width="16.8515625" style="93" customWidth="1"/>
    <col min="18" max="16384" width="9.140625" style="93" customWidth="1"/>
  </cols>
  <sheetData>
    <row r="1" spans="12:17" ht="73.5" customHeight="1">
      <c r="L1" s="184" t="s">
        <v>137</v>
      </c>
      <c r="M1" s="184"/>
      <c r="N1" s="184"/>
      <c r="O1" s="184"/>
      <c r="P1" s="184"/>
      <c r="Q1" s="184"/>
    </row>
    <row r="2" ht="6.75" customHeight="1"/>
    <row r="3" spans="3:14" ht="39.75" customHeight="1">
      <c r="C3" s="185" t="s">
        <v>104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5" spans="1:16" ht="15" customHeight="1">
      <c r="A5" s="179" t="s">
        <v>2</v>
      </c>
      <c r="B5" s="179" t="s">
        <v>30</v>
      </c>
      <c r="C5" s="179"/>
      <c r="D5" s="179"/>
      <c r="E5" s="179"/>
      <c r="F5" s="179"/>
      <c r="G5" s="179"/>
      <c r="H5" s="179" t="s">
        <v>31</v>
      </c>
      <c r="I5" s="179"/>
      <c r="J5" s="179"/>
      <c r="K5" s="179"/>
      <c r="L5" s="179"/>
      <c r="M5" s="176" t="s">
        <v>41</v>
      </c>
      <c r="N5" s="176" t="s">
        <v>125</v>
      </c>
      <c r="O5" s="176" t="s">
        <v>121</v>
      </c>
      <c r="P5" s="176" t="s">
        <v>43</v>
      </c>
    </row>
    <row r="6" spans="1:16" ht="12" customHeight="1" hidden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6"/>
      <c r="N6" s="176"/>
      <c r="O6" s="176"/>
      <c r="P6" s="176"/>
    </row>
    <row r="7" spans="1:16" ht="12.7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6"/>
      <c r="N7" s="176"/>
      <c r="O7" s="176"/>
      <c r="P7" s="176"/>
    </row>
    <row r="8" spans="1:16" ht="84.75" customHeight="1">
      <c r="A8" s="179"/>
      <c r="B8" s="179" t="s">
        <v>39</v>
      </c>
      <c r="C8" s="176" t="s">
        <v>32</v>
      </c>
      <c r="D8" s="176" t="s">
        <v>33</v>
      </c>
      <c r="E8" s="176" t="s">
        <v>44</v>
      </c>
      <c r="F8" s="176" t="s">
        <v>40</v>
      </c>
      <c r="G8" s="176" t="s">
        <v>34</v>
      </c>
      <c r="H8" s="179" t="s">
        <v>35</v>
      </c>
      <c r="I8" s="176" t="s">
        <v>32</v>
      </c>
      <c r="J8" s="176" t="s">
        <v>33</v>
      </c>
      <c r="K8" s="176" t="s">
        <v>36</v>
      </c>
      <c r="L8" s="176" t="s">
        <v>38</v>
      </c>
      <c r="M8" s="176"/>
      <c r="N8" s="176"/>
      <c r="O8" s="176"/>
      <c r="P8" s="176"/>
    </row>
    <row r="9" spans="1:16" ht="55.5" customHeight="1">
      <c r="A9" s="179"/>
      <c r="B9" s="179"/>
      <c r="C9" s="176"/>
      <c r="D9" s="176"/>
      <c r="E9" s="176"/>
      <c r="F9" s="176"/>
      <c r="G9" s="176"/>
      <c r="H9" s="179"/>
      <c r="I9" s="176"/>
      <c r="J9" s="176"/>
      <c r="K9" s="176"/>
      <c r="L9" s="176"/>
      <c r="M9" s="176"/>
      <c r="N9" s="176"/>
      <c r="O9" s="176"/>
      <c r="P9" s="176"/>
    </row>
    <row r="10" spans="1:16" ht="12.75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  <c r="K10" s="94">
        <v>11</v>
      </c>
      <c r="L10" s="94">
        <v>12</v>
      </c>
      <c r="M10" s="94">
        <v>13</v>
      </c>
      <c r="N10" s="94">
        <v>14</v>
      </c>
      <c r="O10" s="94">
        <v>15</v>
      </c>
      <c r="P10" s="94">
        <v>16</v>
      </c>
    </row>
    <row r="11" spans="1:16" ht="13.5">
      <c r="A11" s="180">
        <v>1</v>
      </c>
      <c r="B11" s="177" t="s">
        <v>122</v>
      </c>
      <c r="C11" s="95">
        <v>1</v>
      </c>
      <c r="D11" s="95">
        <v>1</v>
      </c>
      <c r="E11" s="95">
        <v>2</v>
      </c>
      <c r="F11" s="113">
        <v>36.7</v>
      </c>
      <c r="G11" s="96" t="s">
        <v>118</v>
      </c>
      <c r="H11" s="96" t="s">
        <v>120</v>
      </c>
      <c r="I11" s="96">
        <v>1</v>
      </c>
      <c r="J11" s="96">
        <v>1</v>
      </c>
      <c r="K11" s="96">
        <v>2</v>
      </c>
      <c r="L11" s="113">
        <v>40.2</v>
      </c>
      <c r="M11" s="113">
        <v>3.5</v>
      </c>
      <c r="N11" s="113">
        <v>978055</v>
      </c>
      <c r="O11" s="113">
        <v>93275</v>
      </c>
      <c r="P11" s="114">
        <v>1071330</v>
      </c>
    </row>
    <row r="12" spans="1:16" ht="13.5">
      <c r="A12" s="181"/>
      <c r="B12" s="178"/>
      <c r="C12" s="95">
        <v>2</v>
      </c>
      <c r="D12" s="95">
        <v>2</v>
      </c>
      <c r="E12" s="95">
        <v>3</v>
      </c>
      <c r="F12" s="113">
        <v>44.2</v>
      </c>
      <c r="G12" s="96" t="s">
        <v>118</v>
      </c>
      <c r="H12" s="96" t="s">
        <v>120</v>
      </c>
      <c r="I12" s="96">
        <v>5</v>
      </c>
      <c r="J12" s="96">
        <v>2</v>
      </c>
      <c r="K12" s="96">
        <v>3</v>
      </c>
      <c r="L12" s="113">
        <v>67.5</v>
      </c>
      <c r="M12" s="113">
        <v>23.3</v>
      </c>
      <c r="N12" s="113">
        <v>1177930</v>
      </c>
      <c r="O12" s="113">
        <v>620945</v>
      </c>
      <c r="P12" s="114">
        <v>1798875</v>
      </c>
    </row>
    <row r="13" spans="1:16" ht="13.5">
      <c r="A13" s="181"/>
      <c r="B13" s="178"/>
      <c r="C13" s="95">
        <v>3</v>
      </c>
      <c r="D13" s="95">
        <v>1</v>
      </c>
      <c r="E13" s="95">
        <v>2</v>
      </c>
      <c r="F13" s="113">
        <v>18.9</v>
      </c>
      <c r="G13" s="96" t="s">
        <v>119</v>
      </c>
      <c r="H13" s="96" t="s">
        <v>120</v>
      </c>
      <c r="I13" s="96">
        <v>11</v>
      </c>
      <c r="J13" s="96">
        <v>1</v>
      </c>
      <c r="K13" s="96">
        <v>2</v>
      </c>
      <c r="L13" s="113">
        <v>41</v>
      </c>
      <c r="M13" s="113">
        <v>22.1</v>
      </c>
      <c r="N13" s="113">
        <v>503685</v>
      </c>
      <c r="O13" s="113">
        <v>588965</v>
      </c>
      <c r="P13" s="114">
        <v>1092650</v>
      </c>
    </row>
    <row r="14" spans="1:16" ht="13.5">
      <c r="A14" s="181"/>
      <c r="B14" s="178"/>
      <c r="C14" s="95">
        <v>4</v>
      </c>
      <c r="D14" s="95">
        <v>1</v>
      </c>
      <c r="E14" s="95">
        <v>1</v>
      </c>
      <c r="F14" s="113">
        <v>18.7</v>
      </c>
      <c r="G14" s="96" t="s">
        <v>119</v>
      </c>
      <c r="H14" s="96" t="s">
        <v>120</v>
      </c>
      <c r="I14" s="96">
        <v>13</v>
      </c>
      <c r="J14" s="96">
        <v>1</v>
      </c>
      <c r="K14" s="96">
        <v>1</v>
      </c>
      <c r="L14" s="113">
        <v>42.5</v>
      </c>
      <c r="M14" s="113">
        <v>23.8</v>
      </c>
      <c r="N14" s="113">
        <v>498355</v>
      </c>
      <c r="O14" s="113">
        <v>634270</v>
      </c>
      <c r="P14" s="114">
        <v>1132625</v>
      </c>
    </row>
    <row r="15" spans="1:16" ht="13.5">
      <c r="A15" s="181"/>
      <c r="B15" s="178"/>
      <c r="C15" s="95">
        <v>5</v>
      </c>
      <c r="D15" s="95">
        <v>1</v>
      </c>
      <c r="E15" s="95">
        <v>1</v>
      </c>
      <c r="F15" s="113">
        <v>19.2</v>
      </c>
      <c r="G15" s="96" t="s">
        <v>118</v>
      </c>
      <c r="H15" s="96" t="s">
        <v>120</v>
      </c>
      <c r="I15" s="96">
        <v>3</v>
      </c>
      <c r="J15" s="96">
        <v>1</v>
      </c>
      <c r="K15" s="96">
        <v>1</v>
      </c>
      <c r="L15" s="113">
        <v>42.9</v>
      </c>
      <c r="M15" s="113">
        <v>23.7</v>
      </c>
      <c r="N15" s="113">
        <v>511680</v>
      </c>
      <c r="O15" s="113">
        <v>631605</v>
      </c>
      <c r="P15" s="114">
        <v>1143285</v>
      </c>
    </row>
    <row r="16" spans="1:16" ht="13.5">
      <c r="A16" s="181"/>
      <c r="B16" s="178"/>
      <c r="C16" s="95">
        <v>6</v>
      </c>
      <c r="D16" s="95">
        <v>1</v>
      </c>
      <c r="E16" s="95">
        <v>1</v>
      </c>
      <c r="F16" s="113">
        <v>19</v>
      </c>
      <c r="G16" s="96" t="s">
        <v>118</v>
      </c>
      <c r="H16" s="96" t="s">
        <v>120</v>
      </c>
      <c r="I16" s="96">
        <v>21</v>
      </c>
      <c r="J16" s="96">
        <v>1</v>
      </c>
      <c r="K16" s="96">
        <v>1</v>
      </c>
      <c r="L16" s="113">
        <v>41</v>
      </c>
      <c r="M16" s="113">
        <v>22</v>
      </c>
      <c r="N16" s="113">
        <v>506350</v>
      </c>
      <c r="O16" s="113">
        <v>586300</v>
      </c>
      <c r="P16" s="114">
        <v>1092650</v>
      </c>
    </row>
    <row r="17" spans="1:16" ht="13.5">
      <c r="A17" s="181"/>
      <c r="B17" s="178"/>
      <c r="C17" s="95">
        <v>7</v>
      </c>
      <c r="D17" s="95">
        <v>1</v>
      </c>
      <c r="E17" s="95">
        <v>4</v>
      </c>
      <c r="F17" s="113">
        <v>32.5</v>
      </c>
      <c r="G17" s="96" t="s">
        <v>119</v>
      </c>
      <c r="H17" s="96" t="s">
        <v>120</v>
      </c>
      <c r="I17" s="96">
        <v>14</v>
      </c>
      <c r="J17" s="96">
        <v>1</v>
      </c>
      <c r="K17" s="96">
        <v>4</v>
      </c>
      <c r="L17" s="113">
        <v>42.9</v>
      </c>
      <c r="M17" s="113">
        <v>10.4</v>
      </c>
      <c r="N17" s="113">
        <v>866125</v>
      </c>
      <c r="O17" s="113">
        <v>277160</v>
      </c>
      <c r="P17" s="114">
        <v>1137955</v>
      </c>
    </row>
    <row r="18" spans="1:19" ht="13.5">
      <c r="A18" s="182"/>
      <c r="B18" s="183"/>
      <c r="C18" s="95">
        <v>8</v>
      </c>
      <c r="D18" s="95">
        <v>2</v>
      </c>
      <c r="E18" s="95">
        <v>2</v>
      </c>
      <c r="F18" s="113">
        <v>39.8</v>
      </c>
      <c r="G18" s="96" t="s">
        <v>119</v>
      </c>
      <c r="H18" s="96" t="s">
        <v>120</v>
      </c>
      <c r="I18" s="96">
        <v>15</v>
      </c>
      <c r="J18" s="96">
        <v>2</v>
      </c>
      <c r="K18" s="96">
        <v>2</v>
      </c>
      <c r="L18" s="113">
        <v>67.8</v>
      </c>
      <c r="M18" s="113">
        <v>28</v>
      </c>
      <c r="N18" s="113">
        <v>1060670</v>
      </c>
      <c r="O18" s="113">
        <v>746200</v>
      </c>
      <c r="P18" s="114">
        <v>1822860</v>
      </c>
      <c r="S18" s="98"/>
    </row>
    <row r="19" spans="1:19" s="102" customFormat="1" ht="13.5">
      <c r="A19" s="186" t="s">
        <v>37</v>
      </c>
      <c r="B19" s="187"/>
      <c r="C19" s="99" t="s">
        <v>1</v>
      </c>
      <c r="D19" s="99" t="s">
        <v>1</v>
      </c>
      <c r="E19" s="99">
        <f>SUM(E11:E18)</f>
        <v>16</v>
      </c>
      <c r="F19" s="115">
        <f>SUM(F11:F18)</f>
        <v>229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>
        <f>SUM(K11:K18)</f>
        <v>16</v>
      </c>
      <c r="L19" s="115">
        <f>SUM(L11:L18)</f>
        <v>385.8</v>
      </c>
      <c r="M19" s="115">
        <f>L19-F19</f>
        <v>156.8</v>
      </c>
      <c r="N19" s="115">
        <f>F19*26650</f>
        <v>6102850</v>
      </c>
      <c r="O19" s="115">
        <f>M19*26650</f>
        <v>4178720.0000000005</v>
      </c>
      <c r="P19" s="116">
        <f>L19*26650</f>
        <v>10281570</v>
      </c>
      <c r="S19" s="103"/>
    </row>
    <row r="20" spans="1:16" ht="14.25" customHeight="1">
      <c r="A20" s="180">
        <v>2</v>
      </c>
      <c r="B20" s="177" t="s">
        <v>123</v>
      </c>
      <c r="C20" s="95">
        <v>1</v>
      </c>
      <c r="D20" s="95">
        <v>1</v>
      </c>
      <c r="E20" s="95">
        <v>4</v>
      </c>
      <c r="F20" s="113">
        <v>24.2</v>
      </c>
      <c r="G20" s="96" t="s">
        <v>119</v>
      </c>
      <c r="H20" s="96" t="s">
        <v>120</v>
      </c>
      <c r="I20" s="96">
        <v>29</v>
      </c>
      <c r="J20" s="96">
        <v>1</v>
      </c>
      <c r="K20" s="96">
        <v>4</v>
      </c>
      <c r="L20" s="113">
        <v>41.8</v>
      </c>
      <c r="M20" s="113">
        <v>17.6</v>
      </c>
      <c r="N20" s="113">
        <v>644930</v>
      </c>
      <c r="O20" s="113">
        <v>469040</v>
      </c>
      <c r="P20" s="114">
        <v>1113970</v>
      </c>
    </row>
    <row r="21" spans="1:16" ht="14.25" customHeight="1">
      <c r="A21" s="181"/>
      <c r="B21" s="178"/>
      <c r="C21" s="95">
        <v>2</v>
      </c>
      <c r="D21" s="95">
        <v>3</v>
      </c>
      <c r="E21" s="95">
        <v>5</v>
      </c>
      <c r="F21" s="113">
        <v>35</v>
      </c>
      <c r="G21" s="96" t="s">
        <v>118</v>
      </c>
      <c r="H21" s="96" t="s">
        <v>120</v>
      </c>
      <c r="I21" s="96">
        <v>30</v>
      </c>
      <c r="J21" s="96">
        <v>3</v>
      </c>
      <c r="K21" s="96">
        <v>5</v>
      </c>
      <c r="L21" s="113">
        <v>68.8</v>
      </c>
      <c r="M21" s="113">
        <v>33.8</v>
      </c>
      <c r="N21" s="113">
        <v>932750</v>
      </c>
      <c r="O21" s="113">
        <v>900770</v>
      </c>
      <c r="P21" s="114">
        <v>1833520</v>
      </c>
    </row>
    <row r="22" spans="1:16" ht="14.25" customHeight="1">
      <c r="A22" s="181"/>
      <c r="B22" s="178"/>
      <c r="C22" s="95">
        <v>3</v>
      </c>
      <c r="D22" s="95">
        <v>1</v>
      </c>
      <c r="E22" s="95">
        <v>2</v>
      </c>
      <c r="F22" s="113">
        <v>25.6</v>
      </c>
      <c r="G22" s="96" t="s">
        <v>118</v>
      </c>
      <c r="H22" s="96" t="s">
        <v>120</v>
      </c>
      <c r="I22" s="96">
        <v>23</v>
      </c>
      <c r="J22" s="96">
        <v>1</v>
      </c>
      <c r="K22" s="96">
        <v>2</v>
      </c>
      <c r="L22" s="113">
        <v>42.6</v>
      </c>
      <c r="M22" s="113">
        <v>17</v>
      </c>
      <c r="N22" s="113">
        <v>682240</v>
      </c>
      <c r="O22" s="113">
        <v>453050</v>
      </c>
      <c r="P22" s="114">
        <v>1135290</v>
      </c>
    </row>
    <row r="23" spans="1:16" ht="14.25" customHeight="1">
      <c r="A23" s="182"/>
      <c r="B23" s="183"/>
      <c r="C23" s="95">
        <v>4</v>
      </c>
      <c r="D23" s="95">
        <v>1</v>
      </c>
      <c r="E23" s="95">
        <v>1</v>
      </c>
      <c r="F23" s="113">
        <v>25.6</v>
      </c>
      <c r="G23" s="96" t="s">
        <v>118</v>
      </c>
      <c r="H23" s="96" t="s">
        <v>120</v>
      </c>
      <c r="I23" s="96">
        <v>24</v>
      </c>
      <c r="J23" s="96">
        <v>1</v>
      </c>
      <c r="K23" s="96">
        <v>1</v>
      </c>
      <c r="L23" s="113">
        <v>42.7</v>
      </c>
      <c r="M23" s="113">
        <v>17.1</v>
      </c>
      <c r="N23" s="113">
        <v>682240</v>
      </c>
      <c r="O23" s="113">
        <v>455715</v>
      </c>
      <c r="P23" s="114">
        <v>1137955</v>
      </c>
    </row>
    <row r="24" spans="1:16" s="102" customFormat="1" ht="15" customHeight="1">
      <c r="A24" s="186" t="s">
        <v>37</v>
      </c>
      <c r="B24" s="187"/>
      <c r="C24" s="99" t="s">
        <v>1</v>
      </c>
      <c r="D24" s="99" t="s">
        <v>1</v>
      </c>
      <c r="E24" s="99">
        <f>SUM(E20:E23)</f>
        <v>12</v>
      </c>
      <c r="F24" s="115">
        <f>SUM(F20:F23)</f>
        <v>110.4</v>
      </c>
      <c r="G24" s="100" t="s">
        <v>1</v>
      </c>
      <c r="H24" s="100" t="s">
        <v>1</v>
      </c>
      <c r="I24" s="100" t="s">
        <v>1</v>
      </c>
      <c r="J24" s="100" t="s">
        <v>1</v>
      </c>
      <c r="K24" s="100">
        <f>SUM(K20:K23)</f>
        <v>12</v>
      </c>
      <c r="L24" s="115">
        <f>SUM(L20:L23)</f>
        <v>195.89999999999998</v>
      </c>
      <c r="M24" s="115">
        <f>L24-F24</f>
        <v>85.49999999999997</v>
      </c>
      <c r="N24" s="115">
        <f>F24*26650</f>
        <v>2942160</v>
      </c>
      <c r="O24" s="115">
        <f>M24*26650</f>
        <v>2278574.999999999</v>
      </c>
      <c r="P24" s="116">
        <f>L24*26650</f>
        <v>5220734.999999999</v>
      </c>
    </row>
    <row r="25" spans="1:16" ht="13.5">
      <c r="A25" s="180">
        <v>3</v>
      </c>
      <c r="B25" s="177" t="s">
        <v>124</v>
      </c>
      <c r="C25" s="95">
        <v>1</v>
      </c>
      <c r="D25" s="95">
        <v>1</v>
      </c>
      <c r="E25" s="95">
        <v>2</v>
      </c>
      <c r="F25" s="113">
        <v>33.5</v>
      </c>
      <c r="G25" s="96" t="s">
        <v>118</v>
      </c>
      <c r="H25" s="96" t="s">
        <v>120</v>
      </c>
      <c r="I25" s="96">
        <v>6</v>
      </c>
      <c r="J25" s="96">
        <v>1</v>
      </c>
      <c r="K25" s="96">
        <v>2</v>
      </c>
      <c r="L25" s="113">
        <v>40</v>
      </c>
      <c r="M25" s="113">
        <v>6.5</v>
      </c>
      <c r="N25" s="113">
        <v>892775</v>
      </c>
      <c r="O25" s="113">
        <v>173225</v>
      </c>
      <c r="P25" s="114">
        <v>1066000</v>
      </c>
    </row>
    <row r="26" spans="1:16" ht="13.5">
      <c r="A26" s="181"/>
      <c r="B26" s="178"/>
      <c r="C26" s="95">
        <v>2</v>
      </c>
      <c r="D26" s="95">
        <v>2</v>
      </c>
      <c r="E26" s="95">
        <v>2</v>
      </c>
      <c r="F26" s="113">
        <v>35.2</v>
      </c>
      <c r="G26" s="96" t="s">
        <v>118</v>
      </c>
      <c r="H26" s="96" t="s">
        <v>120</v>
      </c>
      <c r="I26" s="96">
        <v>20</v>
      </c>
      <c r="J26" s="96">
        <v>2</v>
      </c>
      <c r="K26" s="96">
        <v>2</v>
      </c>
      <c r="L26" s="113">
        <v>67.8</v>
      </c>
      <c r="M26" s="113">
        <v>32.6</v>
      </c>
      <c r="N26" s="113">
        <v>938080</v>
      </c>
      <c r="O26" s="113">
        <v>868790</v>
      </c>
      <c r="P26" s="114">
        <v>1806870</v>
      </c>
    </row>
    <row r="27" spans="1:16" ht="13.5">
      <c r="A27" s="181"/>
      <c r="B27" s="178"/>
      <c r="C27" s="95">
        <v>3</v>
      </c>
      <c r="D27" s="95">
        <v>1</v>
      </c>
      <c r="E27" s="95">
        <v>2</v>
      </c>
      <c r="F27" s="113">
        <v>15.3</v>
      </c>
      <c r="G27" s="96" t="s">
        <v>118</v>
      </c>
      <c r="H27" s="96" t="s">
        <v>120</v>
      </c>
      <c r="I27" s="96">
        <v>9</v>
      </c>
      <c r="J27" s="96">
        <v>1</v>
      </c>
      <c r="K27" s="96">
        <v>2</v>
      </c>
      <c r="L27" s="113">
        <v>42.9</v>
      </c>
      <c r="M27" s="113">
        <v>27.6</v>
      </c>
      <c r="N27" s="113">
        <v>407745</v>
      </c>
      <c r="O27" s="113">
        <v>735540</v>
      </c>
      <c r="P27" s="114">
        <v>1143285</v>
      </c>
    </row>
    <row r="28" spans="1:16" ht="13.5">
      <c r="A28" s="181"/>
      <c r="B28" s="178"/>
      <c r="C28" s="95">
        <v>4</v>
      </c>
      <c r="D28" s="95">
        <v>1</v>
      </c>
      <c r="E28" s="95">
        <v>2</v>
      </c>
      <c r="F28" s="113">
        <v>27.5</v>
      </c>
      <c r="G28" s="96" t="s">
        <v>118</v>
      </c>
      <c r="H28" s="96" t="s">
        <v>120</v>
      </c>
      <c r="I28" s="96">
        <v>8</v>
      </c>
      <c r="J28" s="96">
        <v>1</v>
      </c>
      <c r="K28" s="96">
        <v>2</v>
      </c>
      <c r="L28" s="113">
        <v>43.4</v>
      </c>
      <c r="M28" s="113">
        <v>15.9</v>
      </c>
      <c r="N28" s="113">
        <v>732875</v>
      </c>
      <c r="O28" s="113">
        <v>423735</v>
      </c>
      <c r="P28" s="114">
        <v>1156610</v>
      </c>
    </row>
    <row r="29" spans="1:16" ht="13.5">
      <c r="A29" s="181"/>
      <c r="B29" s="178"/>
      <c r="C29" s="95">
        <v>5</v>
      </c>
      <c r="D29" s="95">
        <v>1</v>
      </c>
      <c r="E29" s="95">
        <v>2</v>
      </c>
      <c r="F29" s="113">
        <v>31.1</v>
      </c>
      <c r="G29" s="96" t="s">
        <v>118</v>
      </c>
      <c r="H29" s="96" t="s">
        <v>120</v>
      </c>
      <c r="I29" s="96">
        <v>4</v>
      </c>
      <c r="J29" s="96">
        <v>1</v>
      </c>
      <c r="K29" s="96">
        <v>2</v>
      </c>
      <c r="L29" s="113">
        <v>42.2</v>
      </c>
      <c r="M29" s="113">
        <v>11.1</v>
      </c>
      <c r="N29" s="113">
        <v>828815</v>
      </c>
      <c r="O29" s="113">
        <v>295815</v>
      </c>
      <c r="P29" s="114">
        <v>1124630</v>
      </c>
    </row>
    <row r="30" spans="1:16" ht="13.5">
      <c r="A30" s="186" t="s">
        <v>37</v>
      </c>
      <c r="B30" s="187"/>
      <c r="C30" s="99" t="s">
        <v>1</v>
      </c>
      <c r="D30" s="99" t="s">
        <v>1</v>
      </c>
      <c r="E30" s="99">
        <f>SUM(E25:E29)</f>
        <v>10</v>
      </c>
      <c r="F30" s="115">
        <f>SUM(F25:F29)</f>
        <v>142.6</v>
      </c>
      <c r="G30" s="100" t="s">
        <v>1</v>
      </c>
      <c r="H30" s="100" t="s">
        <v>1</v>
      </c>
      <c r="I30" s="100" t="s">
        <v>1</v>
      </c>
      <c r="J30" s="100" t="s">
        <v>1</v>
      </c>
      <c r="K30" s="100">
        <f>SUM(K25:K29)</f>
        <v>10</v>
      </c>
      <c r="L30" s="115">
        <f>SUM(L25:L29)</f>
        <v>236.3</v>
      </c>
      <c r="M30" s="115">
        <f>L30-F30</f>
        <v>93.70000000000002</v>
      </c>
      <c r="N30" s="115">
        <f>F30*26650</f>
        <v>3800290</v>
      </c>
      <c r="O30" s="115">
        <f>M30*26650</f>
        <v>2497105.0000000005</v>
      </c>
      <c r="P30" s="116">
        <f>L30*26650</f>
        <v>6297395</v>
      </c>
    </row>
    <row r="31" spans="1:16" s="102" customFormat="1" ht="14.25" customHeight="1">
      <c r="A31" s="117">
        <v>4</v>
      </c>
      <c r="B31" s="193" t="s">
        <v>116</v>
      </c>
      <c r="C31" s="95">
        <v>1</v>
      </c>
      <c r="D31" s="95">
        <v>1</v>
      </c>
      <c r="E31" s="95">
        <v>5</v>
      </c>
      <c r="F31" s="113">
        <v>29.2</v>
      </c>
      <c r="G31" s="96" t="s">
        <v>118</v>
      </c>
      <c r="H31" s="96" t="s">
        <v>120</v>
      </c>
      <c r="I31" s="96">
        <v>16</v>
      </c>
      <c r="J31" s="96">
        <v>1</v>
      </c>
      <c r="K31" s="96">
        <v>5</v>
      </c>
      <c r="L31" s="113">
        <v>40.9</v>
      </c>
      <c r="M31" s="113">
        <v>11.7</v>
      </c>
      <c r="N31" s="113">
        <v>778180</v>
      </c>
      <c r="O31" s="113">
        <v>311805</v>
      </c>
      <c r="P31" s="114">
        <v>1089985</v>
      </c>
    </row>
    <row r="32" spans="1:16" ht="14.25" customHeight="1">
      <c r="A32" s="118"/>
      <c r="B32" s="194"/>
      <c r="C32" s="95">
        <v>2</v>
      </c>
      <c r="D32" s="95">
        <v>1</v>
      </c>
      <c r="E32" s="95">
        <v>1</v>
      </c>
      <c r="F32" s="113">
        <v>29.1</v>
      </c>
      <c r="G32" s="96" t="s">
        <v>119</v>
      </c>
      <c r="H32" s="96" t="s">
        <v>120</v>
      </c>
      <c r="I32" s="96">
        <v>12</v>
      </c>
      <c r="J32" s="96">
        <v>2</v>
      </c>
      <c r="K32" s="96">
        <v>1</v>
      </c>
      <c r="L32" s="113">
        <v>43.9</v>
      </c>
      <c r="M32" s="113">
        <v>14.8</v>
      </c>
      <c r="N32" s="113">
        <v>775515</v>
      </c>
      <c r="O32" s="113">
        <v>394420</v>
      </c>
      <c r="P32" s="114">
        <v>1169935</v>
      </c>
    </row>
    <row r="33" spans="1:16" ht="14.25" thickBot="1">
      <c r="A33" s="188" t="s">
        <v>37</v>
      </c>
      <c r="B33" s="187"/>
      <c r="C33" s="99" t="s">
        <v>1</v>
      </c>
      <c r="D33" s="99" t="s">
        <v>1</v>
      </c>
      <c r="E33" s="99">
        <f>SUM(E31:E32)</f>
        <v>6</v>
      </c>
      <c r="F33" s="115">
        <f>SUM(F31:F32)</f>
        <v>58.3</v>
      </c>
      <c r="G33" s="100" t="s">
        <v>1</v>
      </c>
      <c r="H33" s="100" t="s">
        <v>1</v>
      </c>
      <c r="I33" s="100" t="s">
        <v>1</v>
      </c>
      <c r="J33" s="100">
        <v>2</v>
      </c>
      <c r="K33" s="100">
        <f>SUM(K31:K32)</f>
        <v>6</v>
      </c>
      <c r="L33" s="115">
        <f>SUM(L31:L32)</f>
        <v>84.8</v>
      </c>
      <c r="M33" s="115">
        <f>L33-F33</f>
        <v>26.5</v>
      </c>
      <c r="N33" s="115">
        <f>F33*26650</f>
        <v>1553695</v>
      </c>
      <c r="O33" s="115">
        <f>M33*26650</f>
        <v>706225</v>
      </c>
      <c r="P33" s="116">
        <f>L33*26650</f>
        <v>2259920</v>
      </c>
    </row>
    <row r="34" spans="1:16" ht="14.25" customHeight="1">
      <c r="A34" s="121">
        <v>5</v>
      </c>
      <c r="B34" s="119" t="s">
        <v>131</v>
      </c>
      <c r="C34" s="95">
        <v>1</v>
      </c>
      <c r="D34" s="95">
        <v>1</v>
      </c>
      <c r="E34" s="95">
        <v>3</v>
      </c>
      <c r="F34" s="113">
        <v>24.4</v>
      </c>
      <c r="G34" s="96" t="s">
        <v>118</v>
      </c>
      <c r="H34" s="96" t="s">
        <v>120</v>
      </c>
      <c r="I34" s="96">
        <v>18</v>
      </c>
      <c r="J34" s="96">
        <v>1</v>
      </c>
      <c r="K34" s="96">
        <v>3</v>
      </c>
      <c r="L34" s="113">
        <v>42.3</v>
      </c>
      <c r="M34" s="113">
        <v>17.9</v>
      </c>
      <c r="N34" s="113">
        <v>650260</v>
      </c>
      <c r="O34" s="113">
        <v>477035</v>
      </c>
      <c r="P34" s="97">
        <v>1127295</v>
      </c>
    </row>
    <row r="35" spans="1:16" s="102" customFormat="1" ht="14.25" customHeight="1">
      <c r="A35" s="122"/>
      <c r="B35" s="120"/>
      <c r="C35" s="95">
        <v>2</v>
      </c>
      <c r="D35" s="95">
        <v>1</v>
      </c>
      <c r="E35" s="95">
        <v>2</v>
      </c>
      <c r="F35" s="113">
        <v>14.4</v>
      </c>
      <c r="G35" s="96" t="s">
        <v>118</v>
      </c>
      <c r="H35" s="96" t="s">
        <v>120</v>
      </c>
      <c r="I35" s="96">
        <v>26</v>
      </c>
      <c r="J35" s="96">
        <v>1</v>
      </c>
      <c r="K35" s="96">
        <v>2</v>
      </c>
      <c r="L35" s="113">
        <v>40.4</v>
      </c>
      <c r="M35" s="113">
        <v>26</v>
      </c>
      <c r="N35" s="113">
        <v>383760</v>
      </c>
      <c r="O35" s="113">
        <v>692900</v>
      </c>
      <c r="P35" s="97">
        <v>1076660</v>
      </c>
    </row>
    <row r="36" spans="1:16" ht="14.25" customHeight="1" thickBot="1">
      <c r="A36" s="123"/>
      <c r="B36" s="120"/>
      <c r="C36" s="95">
        <v>3</v>
      </c>
      <c r="D36" s="95">
        <v>2</v>
      </c>
      <c r="E36" s="95">
        <v>2</v>
      </c>
      <c r="F36" s="113">
        <v>37.7</v>
      </c>
      <c r="G36" s="96" t="s">
        <v>118</v>
      </c>
      <c r="H36" s="96" t="s">
        <v>120</v>
      </c>
      <c r="I36" s="96">
        <v>10</v>
      </c>
      <c r="J36" s="96">
        <v>2</v>
      </c>
      <c r="K36" s="96">
        <v>2</v>
      </c>
      <c r="L36" s="113">
        <v>67.7</v>
      </c>
      <c r="M36" s="113">
        <v>30</v>
      </c>
      <c r="N36" s="113">
        <v>1004705</v>
      </c>
      <c r="O36" s="113">
        <v>799500</v>
      </c>
      <c r="P36" s="97">
        <v>1804205</v>
      </c>
    </row>
    <row r="37" spans="1:16" ht="14.25" customHeight="1">
      <c r="A37" s="189" t="s">
        <v>37</v>
      </c>
      <c r="B37" s="190"/>
      <c r="C37" s="99" t="s">
        <v>1</v>
      </c>
      <c r="D37" s="99" t="s">
        <v>1</v>
      </c>
      <c r="E37" s="99">
        <f>SUM(E34:E36)</f>
        <v>7</v>
      </c>
      <c r="F37" s="115">
        <f>SUM(F34:F36)</f>
        <v>76.5</v>
      </c>
      <c r="G37" s="100" t="s">
        <v>1</v>
      </c>
      <c r="H37" s="100" t="s">
        <v>1</v>
      </c>
      <c r="I37" s="100" t="s">
        <v>1</v>
      </c>
      <c r="J37" s="100" t="s">
        <v>1</v>
      </c>
      <c r="K37" s="100">
        <f>SUM(K34:K36)</f>
        <v>7</v>
      </c>
      <c r="L37" s="115">
        <f>SUM(L34:L36)</f>
        <v>150.39999999999998</v>
      </c>
      <c r="M37" s="115">
        <f>L37-F37</f>
        <v>73.89999999999998</v>
      </c>
      <c r="N37" s="115">
        <f>F37*26650</f>
        <v>2038725</v>
      </c>
      <c r="O37" s="115">
        <f>M37*26650</f>
        <v>1969434.9999999993</v>
      </c>
      <c r="P37" s="101">
        <f>SUM(P34:P36)</f>
        <v>4008160</v>
      </c>
    </row>
    <row r="38" spans="1:16" ht="14.25" customHeight="1">
      <c r="A38" s="191" t="s">
        <v>0</v>
      </c>
      <c r="B38" s="192"/>
      <c r="C38" s="104" t="s">
        <v>1</v>
      </c>
      <c r="D38" s="104" t="s">
        <v>1</v>
      </c>
      <c r="E38" s="104">
        <f>SUM(E37,E33,E30,E24,E19)</f>
        <v>51</v>
      </c>
      <c r="F38" s="124">
        <f>SUM(F37,F33,F30,F24,F19)</f>
        <v>616.8</v>
      </c>
      <c r="G38" s="105" t="s">
        <v>1</v>
      </c>
      <c r="H38" s="105" t="s">
        <v>1</v>
      </c>
      <c r="I38" s="105" t="s">
        <v>1</v>
      </c>
      <c r="J38" s="105" t="s">
        <v>1</v>
      </c>
      <c r="K38" s="105">
        <f aca="true" t="shared" si="0" ref="K38:P38">SUM(K37,K33,K30,K24,K19)</f>
        <v>51</v>
      </c>
      <c r="L38" s="106">
        <f t="shared" si="0"/>
        <v>1053.2</v>
      </c>
      <c r="M38" s="106">
        <f t="shared" si="0"/>
        <v>436.4</v>
      </c>
      <c r="N38" s="106">
        <f t="shared" si="0"/>
        <v>16437720</v>
      </c>
      <c r="O38" s="106">
        <f t="shared" si="0"/>
        <v>11630060</v>
      </c>
      <c r="P38" s="106">
        <f t="shared" si="0"/>
        <v>28067780</v>
      </c>
    </row>
    <row r="39" spans="1:2" ht="15" customHeight="1">
      <c r="A39" s="102"/>
      <c r="B39" s="102"/>
    </row>
    <row r="40" ht="14.25" customHeight="1"/>
    <row r="41" spans="1:16" s="102" customFormat="1" ht="12.7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s="102" customFormat="1" ht="1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 s="102" customFormat="1" ht="17.25">
      <c r="A43" s="107"/>
      <c r="B43" s="108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ht="22.5" customHeight="1">
      <c r="A44" s="107"/>
    </row>
    <row r="45" ht="17.25">
      <c r="A45" s="107"/>
    </row>
    <row r="46" ht="17.25">
      <c r="A46" s="107"/>
    </row>
    <row r="47" spans="1:2" ht="18">
      <c r="A47" s="107"/>
      <c r="B47" s="109"/>
    </row>
    <row r="48" spans="1:16" s="107" customFormat="1" ht="1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 s="107" customFormat="1" ht="17.2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1:16" s="107" customFormat="1" ht="17.2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1:16" s="107" customFormat="1" ht="17.2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1:16" s="107" customFormat="1" ht="17.2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</sheetData>
  <sheetProtection/>
  <mergeCells count="33">
    <mergeCell ref="A19:B19"/>
    <mergeCell ref="A24:B24"/>
    <mergeCell ref="A30:B30"/>
    <mergeCell ref="A33:B33"/>
    <mergeCell ref="A37:B37"/>
    <mergeCell ref="A38:B38"/>
    <mergeCell ref="B31:B32"/>
    <mergeCell ref="A11:A18"/>
    <mergeCell ref="B11:B18"/>
    <mergeCell ref="A20:A23"/>
    <mergeCell ref="B20:B23"/>
    <mergeCell ref="A25:A29"/>
    <mergeCell ref="L1:Q1"/>
    <mergeCell ref="C3:N3"/>
    <mergeCell ref="J8:J9"/>
    <mergeCell ref="K8:K9"/>
    <mergeCell ref="P5:P9"/>
    <mergeCell ref="O5:O9"/>
    <mergeCell ref="G8:G9"/>
    <mergeCell ref="H8:H9"/>
    <mergeCell ref="I8:I9"/>
    <mergeCell ref="N5:N9"/>
    <mergeCell ref="M5:M9"/>
    <mergeCell ref="C8:C9"/>
    <mergeCell ref="D8:D9"/>
    <mergeCell ref="B25:B29"/>
    <mergeCell ref="L8:L9"/>
    <mergeCell ref="A5:A9"/>
    <mergeCell ref="B8:B9"/>
    <mergeCell ref="E8:E9"/>
    <mergeCell ref="F8:F9"/>
    <mergeCell ref="B5:G7"/>
    <mergeCell ref="H5:L7"/>
  </mergeCells>
  <printOptions horizontalCentered="1"/>
  <pageMargins left="0.3937007874015748" right="0.2755905511811024" top="0.8267716535433072" bottom="0.551181102362204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2013-02-25T05:28:31Z</cp:lastPrinted>
  <dcterms:created xsi:type="dcterms:W3CDTF">1996-10-08T23:32:33Z</dcterms:created>
  <dcterms:modified xsi:type="dcterms:W3CDTF">2013-04-02T17:33:08Z</dcterms:modified>
  <cp:category/>
  <cp:version/>
  <cp:contentType/>
  <cp:contentStatus/>
</cp:coreProperties>
</file>